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legislature-my.sharepoint.com/personal/ocain_steve_leg_state_fl_us/Documents/Documents/EDR/Water Resources-Conservation Lands/Revenue Accounts/"/>
    </mc:Choice>
  </mc:AlternateContent>
  <xr:revisionPtr revIDLastSave="373" documentId="11_3699680FB874B31BBB8E4901BF7F262DF076208A" xr6:coauthVersionLast="47" xr6:coauthVersionMax="47" xr10:uidLastSave="{C158364E-7488-418B-BA2B-C7705F3D369C}"/>
  <bookViews>
    <workbookView xWindow="-120" yWindow="-120" windowWidth="29040" windowHeight="15720" tabRatio="786" xr2:uid="{00000000-000D-0000-FFFF-FFFF00000000}"/>
  </bookViews>
  <sheets>
    <sheet name="County Revenues" sheetId="33" r:id="rId1"/>
    <sheet name="Municipal Revenues" sheetId="34" r:id="rId2"/>
    <sheet name="SD Revenues" sheetId="35" r:id="rId3"/>
  </sheets>
  <definedNames>
    <definedName name="_xlnm.Print_Area" localSheetId="0">'County Revenues'!$A$1:$V$74</definedName>
    <definedName name="_xlnm.Print_Area" localSheetId="1">'Municipal Revenues'!$A$1:$W$421</definedName>
    <definedName name="_xlnm.Print_Area" localSheetId="2">'SD Revenues'!$A$1:$X$40</definedName>
    <definedName name="_xlnm.Print_Titles" localSheetId="0">'County Revenues'!$1:$3</definedName>
    <definedName name="_xlnm.Print_Titles" localSheetId="1">'Municipal Revenues'!$1:$3</definedName>
    <definedName name="_xlnm.Print_Titles" localSheetId="2">'SD Revenues'!$1:$3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35" l="1"/>
  <c r="U37" i="35"/>
  <c r="V37" i="35"/>
  <c r="S418" i="34" l="1"/>
  <c r="T418" i="34"/>
  <c r="U418" i="34"/>
  <c r="R71" i="33" l="1"/>
  <c r="S71" i="33"/>
  <c r="U38" i="35" l="1"/>
  <c r="U36" i="35"/>
  <c r="T419" i="34"/>
  <c r="T417" i="34"/>
  <c r="Q71" i="33"/>
  <c r="S72" i="33"/>
  <c r="S70" i="33"/>
  <c r="W30" i="35"/>
  <c r="W5" i="35"/>
  <c r="T38" i="35" l="1"/>
  <c r="T36" i="35"/>
  <c r="S419" i="34" l="1"/>
  <c r="S417" i="34"/>
  <c r="R72" i="33"/>
  <c r="R70" i="33"/>
  <c r="W11" i="35" l="1"/>
  <c r="S38" i="35" l="1"/>
  <c r="S36" i="35"/>
  <c r="R419" i="34"/>
  <c r="R417" i="34"/>
  <c r="Q72" i="33"/>
  <c r="Q70" i="33"/>
  <c r="R418" i="34" l="1"/>
  <c r="W23" i="35"/>
  <c r="W7" i="35"/>
  <c r="W8" i="35"/>
  <c r="W9" i="35"/>
  <c r="W10" i="35"/>
  <c r="W12" i="35"/>
  <c r="W13" i="35"/>
  <c r="W14" i="35"/>
  <c r="W15" i="35"/>
  <c r="W16" i="35"/>
  <c r="W17" i="35"/>
  <c r="W18" i="35"/>
  <c r="W19" i="35"/>
  <c r="W20" i="35"/>
  <c r="W21" i="35"/>
  <c r="W22" i="35"/>
  <c r="W24" i="35"/>
  <c r="W25" i="35"/>
  <c r="W26" i="35"/>
  <c r="W27" i="35"/>
  <c r="W28" i="35"/>
  <c r="W29" i="35"/>
  <c r="W31" i="35"/>
  <c r="W32" i="35"/>
  <c r="W33" i="35"/>
  <c r="W34" i="35"/>
  <c r="W35" i="35"/>
  <c r="R38" i="35"/>
  <c r="R36" i="35"/>
  <c r="S37" i="35" s="1"/>
  <c r="V6" i="34"/>
  <c r="V7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4"/>
  <c r="V41" i="34"/>
  <c r="V42" i="34"/>
  <c r="V43" i="34"/>
  <c r="V44" i="34"/>
  <c r="V45" i="34"/>
  <c r="V46" i="34"/>
  <c r="V47" i="34"/>
  <c r="V48" i="34"/>
  <c r="V49" i="34"/>
  <c r="V50" i="34"/>
  <c r="V51" i="34"/>
  <c r="V52" i="34"/>
  <c r="V53" i="34"/>
  <c r="V54" i="34"/>
  <c r="V55" i="34"/>
  <c r="V56" i="34"/>
  <c r="V57" i="34"/>
  <c r="V58" i="34"/>
  <c r="V59" i="34"/>
  <c r="V60" i="34"/>
  <c r="V61" i="34"/>
  <c r="V62" i="34"/>
  <c r="V63" i="34"/>
  <c r="V64" i="34"/>
  <c r="V65" i="34"/>
  <c r="V66" i="34"/>
  <c r="V67" i="34"/>
  <c r="V68" i="34"/>
  <c r="V69" i="34"/>
  <c r="V70" i="34"/>
  <c r="V71" i="34"/>
  <c r="V72" i="34"/>
  <c r="V73" i="34"/>
  <c r="V74" i="34"/>
  <c r="V75" i="34"/>
  <c r="V76" i="34"/>
  <c r="V77" i="34"/>
  <c r="V78" i="34"/>
  <c r="V79" i="34"/>
  <c r="V80" i="34"/>
  <c r="V81" i="34"/>
  <c r="V82" i="34"/>
  <c r="V83" i="34"/>
  <c r="V84" i="34"/>
  <c r="V85" i="34"/>
  <c r="V86" i="34"/>
  <c r="V87" i="34"/>
  <c r="V88" i="34"/>
  <c r="V89" i="34"/>
  <c r="V90" i="34"/>
  <c r="V91" i="34"/>
  <c r="V92" i="34"/>
  <c r="V93" i="34"/>
  <c r="V94" i="34"/>
  <c r="V95" i="34"/>
  <c r="V96" i="34"/>
  <c r="V97" i="34"/>
  <c r="V98" i="34"/>
  <c r="V99" i="34"/>
  <c r="V100" i="34"/>
  <c r="V101" i="34"/>
  <c r="V102" i="34"/>
  <c r="V103" i="34"/>
  <c r="V104" i="34"/>
  <c r="V105" i="34"/>
  <c r="V106" i="34"/>
  <c r="V107" i="34"/>
  <c r="V108" i="34"/>
  <c r="V109" i="34"/>
  <c r="V110" i="34"/>
  <c r="V111" i="34"/>
  <c r="V112" i="34"/>
  <c r="V113" i="34"/>
  <c r="V114" i="34"/>
  <c r="V115" i="34"/>
  <c r="V116" i="34"/>
  <c r="V117" i="34"/>
  <c r="V118" i="34"/>
  <c r="V119" i="34"/>
  <c r="V120" i="34"/>
  <c r="V121" i="34"/>
  <c r="V122" i="34"/>
  <c r="V123" i="34"/>
  <c r="V124" i="34"/>
  <c r="V125" i="34"/>
  <c r="V126" i="34"/>
  <c r="V127" i="34"/>
  <c r="V128" i="34"/>
  <c r="V129" i="34"/>
  <c r="V130" i="34"/>
  <c r="V131" i="34"/>
  <c r="V132" i="34"/>
  <c r="V133" i="34"/>
  <c r="V134" i="34"/>
  <c r="V135" i="34"/>
  <c r="V136" i="34"/>
  <c r="V137" i="34"/>
  <c r="V138" i="34"/>
  <c r="V139" i="34"/>
  <c r="V140" i="34"/>
  <c r="V141" i="34"/>
  <c r="V142" i="34"/>
  <c r="V143" i="34"/>
  <c r="V144" i="34"/>
  <c r="V145" i="34"/>
  <c r="V146" i="34"/>
  <c r="V147" i="34"/>
  <c r="V148" i="34"/>
  <c r="V149" i="34"/>
  <c r="V150" i="34"/>
  <c r="V151" i="34"/>
  <c r="V152" i="34"/>
  <c r="V153" i="34"/>
  <c r="V154" i="34"/>
  <c r="V155" i="34"/>
  <c r="V156" i="34"/>
  <c r="V157" i="34"/>
  <c r="V158" i="34"/>
  <c r="V159" i="34"/>
  <c r="V160" i="34"/>
  <c r="V161" i="34"/>
  <c r="V162" i="34"/>
  <c r="V163" i="34"/>
  <c r="V164" i="34"/>
  <c r="V165" i="34"/>
  <c r="V166" i="34"/>
  <c r="V167" i="34"/>
  <c r="V168" i="34"/>
  <c r="V169" i="34"/>
  <c r="V170" i="34"/>
  <c r="V171" i="34"/>
  <c r="V172" i="34"/>
  <c r="V173" i="34"/>
  <c r="V174" i="34"/>
  <c r="V175" i="34"/>
  <c r="V176" i="34"/>
  <c r="V177" i="34"/>
  <c r="V178" i="34"/>
  <c r="V179" i="34"/>
  <c r="V180" i="34"/>
  <c r="V181" i="34"/>
  <c r="V182" i="34"/>
  <c r="V183" i="34"/>
  <c r="V184" i="34"/>
  <c r="V185" i="34"/>
  <c r="V186" i="34"/>
  <c r="V187" i="34"/>
  <c r="V188" i="34"/>
  <c r="V189" i="34"/>
  <c r="V190" i="34"/>
  <c r="V191" i="34"/>
  <c r="V192" i="34"/>
  <c r="V193" i="34"/>
  <c r="V194" i="34"/>
  <c r="V195" i="34"/>
  <c r="V196" i="34"/>
  <c r="V197" i="34"/>
  <c r="V198" i="34"/>
  <c r="V199" i="34"/>
  <c r="V200" i="34"/>
  <c r="V201" i="34"/>
  <c r="V202" i="34"/>
  <c r="V203" i="34"/>
  <c r="V204" i="34"/>
  <c r="V205" i="34"/>
  <c r="V206" i="34"/>
  <c r="V207" i="34"/>
  <c r="V208" i="34"/>
  <c r="V209" i="34"/>
  <c r="V210" i="34"/>
  <c r="V211" i="34"/>
  <c r="V212" i="34"/>
  <c r="V213" i="34"/>
  <c r="V214" i="34"/>
  <c r="V215" i="34"/>
  <c r="V216" i="34"/>
  <c r="V217" i="34"/>
  <c r="V218" i="34"/>
  <c r="V219" i="34"/>
  <c r="V220" i="34"/>
  <c r="V221" i="34"/>
  <c r="V222" i="34"/>
  <c r="V223" i="34"/>
  <c r="V224" i="34"/>
  <c r="V225" i="34"/>
  <c r="V226" i="34"/>
  <c r="V227" i="34"/>
  <c r="V228" i="34"/>
  <c r="V229" i="34"/>
  <c r="V230" i="34"/>
  <c r="V231" i="34"/>
  <c r="V232" i="34"/>
  <c r="V233" i="34"/>
  <c r="V234" i="34"/>
  <c r="V235" i="34"/>
  <c r="V236" i="34"/>
  <c r="V237" i="34"/>
  <c r="V238" i="34"/>
  <c r="V239" i="34"/>
  <c r="V240" i="34"/>
  <c r="V241" i="34"/>
  <c r="V242" i="34"/>
  <c r="V243" i="34"/>
  <c r="V244" i="34"/>
  <c r="V245" i="34"/>
  <c r="V246" i="34"/>
  <c r="V247" i="34"/>
  <c r="V248" i="34"/>
  <c r="V249" i="34"/>
  <c r="V250" i="34"/>
  <c r="V251" i="34"/>
  <c r="V252" i="34"/>
  <c r="V253" i="34"/>
  <c r="V254" i="34"/>
  <c r="V255" i="34"/>
  <c r="V256" i="34"/>
  <c r="V257" i="34"/>
  <c r="V258" i="34"/>
  <c r="V259" i="34"/>
  <c r="V260" i="34"/>
  <c r="V261" i="34"/>
  <c r="V262" i="34"/>
  <c r="V263" i="34"/>
  <c r="V264" i="34"/>
  <c r="V265" i="34"/>
  <c r="V266" i="34"/>
  <c r="V267" i="34"/>
  <c r="V268" i="34"/>
  <c r="V269" i="34"/>
  <c r="V270" i="34"/>
  <c r="V271" i="34"/>
  <c r="V272" i="34"/>
  <c r="V273" i="34"/>
  <c r="V274" i="34"/>
  <c r="V275" i="34"/>
  <c r="V276" i="34"/>
  <c r="V277" i="34"/>
  <c r="V278" i="34"/>
  <c r="V279" i="34"/>
  <c r="V280" i="34"/>
  <c r="V281" i="34"/>
  <c r="V282" i="34"/>
  <c r="V283" i="34"/>
  <c r="V284" i="34"/>
  <c r="V285" i="34"/>
  <c r="V286" i="34"/>
  <c r="V287" i="34"/>
  <c r="V288" i="34"/>
  <c r="V289" i="34"/>
  <c r="V290" i="34"/>
  <c r="V291" i="34"/>
  <c r="V292" i="34"/>
  <c r="V293" i="34"/>
  <c r="V294" i="34"/>
  <c r="V295" i="34"/>
  <c r="V296" i="34"/>
  <c r="V297" i="34"/>
  <c r="V298" i="34"/>
  <c r="V299" i="34"/>
  <c r="V300" i="34"/>
  <c r="V301" i="34"/>
  <c r="V302" i="34"/>
  <c r="V303" i="34"/>
  <c r="V304" i="34"/>
  <c r="V305" i="34"/>
  <c r="V306" i="34"/>
  <c r="V307" i="34"/>
  <c r="V308" i="34"/>
  <c r="V309" i="34"/>
  <c r="V310" i="34"/>
  <c r="V311" i="34"/>
  <c r="V312" i="34"/>
  <c r="V313" i="34"/>
  <c r="V314" i="34"/>
  <c r="V315" i="34"/>
  <c r="V316" i="34"/>
  <c r="V317" i="34"/>
  <c r="V318" i="34"/>
  <c r="V319" i="34"/>
  <c r="V320" i="34"/>
  <c r="V321" i="34"/>
  <c r="V322" i="34"/>
  <c r="V323" i="34"/>
  <c r="V324" i="34"/>
  <c r="V325" i="34"/>
  <c r="V326" i="34"/>
  <c r="V327" i="34"/>
  <c r="V328" i="34"/>
  <c r="V329" i="34"/>
  <c r="V330" i="34"/>
  <c r="V331" i="34"/>
  <c r="V332" i="34"/>
  <c r="V333" i="34"/>
  <c r="V334" i="34"/>
  <c r="V335" i="34"/>
  <c r="V336" i="34"/>
  <c r="V337" i="34"/>
  <c r="V338" i="34"/>
  <c r="V339" i="34"/>
  <c r="V340" i="34"/>
  <c r="V341" i="34"/>
  <c r="V342" i="34"/>
  <c r="V343" i="34"/>
  <c r="V344" i="34"/>
  <c r="V345" i="34"/>
  <c r="V346" i="34"/>
  <c r="V347" i="34"/>
  <c r="V348" i="34"/>
  <c r="V349" i="34"/>
  <c r="V350" i="34"/>
  <c r="V351" i="34"/>
  <c r="V352" i="34"/>
  <c r="V353" i="34"/>
  <c r="V354" i="34"/>
  <c r="V355" i="34"/>
  <c r="V356" i="34"/>
  <c r="V357" i="34"/>
  <c r="V358" i="34"/>
  <c r="V359" i="34"/>
  <c r="V360" i="34"/>
  <c r="V361" i="34"/>
  <c r="V362" i="34"/>
  <c r="V363" i="34"/>
  <c r="V364" i="34"/>
  <c r="V365" i="34"/>
  <c r="V366" i="34"/>
  <c r="V367" i="34"/>
  <c r="V368" i="34"/>
  <c r="V369" i="34"/>
  <c r="V370" i="34"/>
  <c r="V371" i="34"/>
  <c r="V372" i="34"/>
  <c r="V373" i="34"/>
  <c r="V374" i="34"/>
  <c r="V375" i="34"/>
  <c r="V376" i="34"/>
  <c r="V377" i="34"/>
  <c r="V378" i="34"/>
  <c r="V379" i="34"/>
  <c r="V380" i="34"/>
  <c r="V381" i="34"/>
  <c r="V382" i="34"/>
  <c r="V383" i="34"/>
  <c r="V384" i="34"/>
  <c r="V385" i="34"/>
  <c r="V386" i="34"/>
  <c r="V387" i="34"/>
  <c r="V388" i="34"/>
  <c r="V389" i="34"/>
  <c r="V390" i="34"/>
  <c r="V391" i="34"/>
  <c r="V392" i="34"/>
  <c r="V393" i="34"/>
  <c r="V394" i="34"/>
  <c r="V395" i="34"/>
  <c r="V396" i="34"/>
  <c r="V397" i="34"/>
  <c r="V398" i="34"/>
  <c r="V399" i="34"/>
  <c r="V400" i="34"/>
  <c r="V401" i="34"/>
  <c r="V402" i="34"/>
  <c r="V403" i="34"/>
  <c r="V404" i="34"/>
  <c r="V405" i="34"/>
  <c r="V406" i="34"/>
  <c r="V407" i="34"/>
  <c r="V408" i="34"/>
  <c r="V409" i="34"/>
  <c r="V410" i="34"/>
  <c r="V411" i="34"/>
  <c r="V412" i="34"/>
  <c r="V413" i="34"/>
  <c r="V414" i="34"/>
  <c r="V415" i="34"/>
  <c r="V416" i="34"/>
  <c r="Q419" i="34"/>
  <c r="Q417" i="34"/>
  <c r="U6" i="33"/>
  <c r="U7" i="33"/>
  <c r="U8" i="33"/>
  <c r="U9" i="33"/>
  <c r="U10" i="33"/>
  <c r="U11" i="33"/>
  <c r="U12" i="33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U44" i="33"/>
  <c r="U45" i="33"/>
  <c r="U46" i="33"/>
  <c r="U47" i="33"/>
  <c r="U48" i="33"/>
  <c r="U49" i="33"/>
  <c r="U50" i="33"/>
  <c r="U51" i="33"/>
  <c r="U52" i="33"/>
  <c r="U53" i="33"/>
  <c r="U54" i="33"/>
  <c r="U55" i="33"/>
  <c r="U56" i="33"/>
  <c r="U57" i="33"/>
  <c r="U58" i="33"/>
  <c r="U59" i="33"/>
  <c r="U60" i="33"/>
  <c r="U61" i="33"/>
  <c r="U62" i="33"/>
  <c r="U63" i="33"/>
  <c r="U64" i="33"/>
  <c r="U65" i="33"/>
  <c r="U66" i="33"/>
  <c r="U67" i="33"/>
  <c r="U68" i="33"/>
  <c r="U69" i="33"/>
  <c r="P72" i="33"/>
  <c r="P70" i="33"/>
  <c r="T70" i="33"/>
  <c r="T71" i="33" s="1"/>
  <c r="T72" i="33"/>
  <c r="Q38" i="35"/>
  <c r="Q36" i="35"/>
  <c r="P419" i="34"/>
  <c r="P417" i="34"/>
  <c r="P418" i="34" s="1"/>
  <c r="O72" i="33"/>
  <c r="O70" i="33"/>
  <c r="O71" i="33" s="1"/>
  <c r="W6" i="35"/>
  <c r="W4" i="35"/>
  <c r="V38" i="35"/>
  <c r="V36" i="35"/>
  <c r="V5" i="34"/>
  <c r="V4" i="34"/>
  <c r="U419" i="34"/>
  <c r="U417" i="34"/>
  <c r="U5" i="33"/>
  <c r="U4" i="33"/>
  <c r="P38" i="35"/>
  <c r="P36" i="35"/>
  <c r="O419" i="34"/>
  <c r="O417" i="34"/>
  <c r="N72" i="33"/>
  <c r="N70" i="33"/>
  <c r="N38" i="35"/>
  <c r="M38" i="35"/>
  <c r="N36" i="35"/>
  <c r="M36" i="35"/>
  <c r="M419" i="34"/>
  <c r="L419" i="34"/>
  <c r="M417" i="34"/>
  <c r="L417" i="34"/>
  <c r="L72" i="33"/>
  <c r="L70" i="33"/>
  <c r="K72" i="33"/>
  <c r="K70" i="33"/>
  <c r="D419" i="34"/>
  <c r="E419" i="34"/>
  <c r="F419" i="34"/>
  <c r="G419" i="34"/>
  <c r="H419" i="34"/>
  <c r="I419" i="34"/>
  <c r="J419" i="34"/>
  <c r="K419" i="34"/>
  <c r="N419" i="34"/>
  <c r="C419" i="34"/>
  <c r="E38" i="35"/>
  <c r="F38" i="35"/>
  <c r="G38" i="35"/>
  <c r="H38" i="35"/>
  <c r="I38" i="35"/>
  <c r="J38" i="35"/>
  <c r="K38" i="35"/>
  <c r="L38" i="35"/>
  <c r="O38" i="35"/>
  <c r="D38" i="35"/>
  <c r="C72" i="33"/>
  <c r="D72" i="33"/>
  <c r="E72" i="33"/>
  <c r="F72" i="33"/>
  <c r="G72" i="33"/>
  <c r="H72" i="33"/>
  <c r="I72" i="33"/>
  <c r="J72" i="33"/>
  <c r="M72" i="33"/>
  <c r="B72" i="33"/>
  <c r="D36" i="35"/>
  <c r="E36" i="35"/>
  <c r="F36" i="35"/>
  <c r="G36" i="35"/>
  <c r="H36" i="35"/>
  <c r="I36" i="35"/>
  <c r="J36" i="35"/>
  <c r="K36" i="35"/>
  <c r="L36" i="35"/>
  <c r="O36" i="35"/>
  <c r="C417" i="34"/>
  <c r="D417" i="34"/>
  <c r="D418" i="34" s="1"/>
  <c r="E417" i="34"/>
  <c r="F417" i="34"/>
  <c r="G417" i="34"/>
  <c r="G418" i="34" s="1"/>
  <c r="H417" i="34"/>
  <c r="H418" i="34" s="1"/>
  <c r="I417" i="34"/>
  <c r="J417" i="34"/>
  <c r="K417" i="34"/>
  <c r="K418" i="34" s="1"/>
  <c r="N417" i="34"/>
  <c r="B70" i="33"/>
  <c r="C70" i="33"/>
  <c r="C71" i="33" s="1"/>
  <c r="D70" i="33"/>
  <c r="E70" i="33"/>
  <c r="F70" i="33"/>
  <c r="F71" i="33" s="1"/>
  <c r="G70" i="33"/>
  <c r="H70" i="33"/>
  <c r="I70" i="33"/>
  <c r="I71" i="33" s="1"/>
  <c r="J70" i="33"/>
  <c r="M70" i="33"/>
  <c r="M71" i="33" s="1"/>
  <c r="K71" i="33" l="1"/>
  <c r="F418" i="34"/>
  <c r="E418" i="34"/>
  <c r="L71" i="33"/>
  <c r="P71" i="33"/>
  <c r="H71" i="33"/>
  <c r="L418" i="34"/>
  <c r="E71" i="33"/>
  <c r="D71" i="33"/>
  <c r="J418" i="34"/>
  <c r="Q37" i="35"/>
  <c r="I37" i="35"/>
  <c r="G37" i="35"/>
  <c r="O37" i="35"/>
  <c r="O418" i="34"/>
  <c r="N418" i="34"/>
  <c r="M418" i="34"/>
  <c r="P37" i="35"/>
  <c r="R37" i="35"/>
  <c r="J37" i="35"/>
  <c r="M37" i="35"/>
  <c r="H37" i="35"/>
  <c r="V417" i="34"/>
  <c r="W288" i="34" s="1"/>
  <c r="G71" i="33"/>
  <c r="U70" i="33"/>
  <c r="V53" i="33" s="1"/>
  <c r="J71" i="33"/>
  <c r="N71" i="33"/>
  <c r="L37" i="35"/>
  <c r="K37" i="35"/>
  <c r="Q418" i="34"/>
  <c r="N37" i="35"/>
  <c r="I418" i="34"/>
  <c r="W36" i="35"/>
  <c r="E37" i="35"/>
  <c r="F37" i="35"/>
  <c r="X5" i="35" l="1"/>
  <c r="X30" i="35"/>
  <c r="V18" i="33"/>
  <c r="V30" i="33"/>
  <c r="X18" i="35"/>
  <c r="X11" i="35"/>
  <c r="X32" i="35"/>
  <c r="V66" i="33"/>
  <c r="V42" i="33"/>
  <c r="V5" i="33"/>
  <c r="V50" i="33"/>
  <c r="V25" i="33"/>
  <c r="V56" i="33"/>
  <c r="V33" i="33"/>
  <c r="V21" i="33"/>
  <c r="V40" i="33"/>
  <c r="V14" i="33"/>
  <c r="V65" i="33"/>
  <c r="V38" i="33"/>
  <c r="V4" i="33"/>
  <c r="V36" i="33"/>
  <c r="V9" i="33"/>
  <c r="V19" i="33"/>
  <c r="V28" i="33"/>
  <c r="V47" i="33"/>
  <c r="V11" i="33"/>
  <c r="V20" i="33"/>
  <c r="V39" i="33"/>
  <c r="V6" i="33"/>
  <c r="V8" i="33"/>
  <c r="V10" i="33"/>
  <c r="V52" i="33"/>
  <c r="V29" i="33"/>
  <c r="V62" i="33"/>
  <c r="V32" i="33"/>
  <c r="V24" i="33"/>
  <c r="V23" i="33"/>
  <c r="V51" i="33"/>
  <c r="V69" i="33"/>
  <c r="V58" i="33"/>
  <c r="V35" i="33"/>
  <c r="V37" i="33"/>
  <c r="V44" i="33"/>
  <c r="V70" i="33"/>
  <c r="V34" i="33"/>
  <c r="V63" i="33"/>
  <c r="V57" i="33"/>
  <c r="V16" i="33"/>
  <c r="V26" i="33"/>
  <c r="V67" i="33"/>
  <c r="X31" i="35"/>
  <c r="X17" i="35"/>
  <c r="W46" i="34"/>
  <c r="W352" i="34"/>
  <c r="W274" i="34"/>
  <c r="W366" i="34"/>
  <c r="W183" i="34"/>
  <c r="W97" i="34"/>
  <c r="W197" i="34"/>
  <c r="W124" i="34"/>
  <c r="W341" i="34"/>
  <c r="W202" i="34"/>
  <c r="W219" i="34"/>
  <c r="W357" i="34"/>
  <c r="W340" i="34"/>
  <c r="W28" i="34"/>
  <c r="W66" i="34"/>
  <c r="W69" i="34"/>
  <c r="W52" i="34"/>
  <c r="W51" i="34"/>
  <c r="W29" i="34"/>
  <c r="W14" i="34"/>
  <c r="W10" i="34"/>
  <c r="W180" i="34"/>
  <c r="W95" i="34"/>
  <c r="W149" i="34"/>
  <c r="W171" i="34"/>
  <c r="W332" i="34"/>
  <c r="W129" i="34"/>
  <c r="W103" i="34"/>
  <c r="W186" i="34"/>
  <c r="W169" i="34"/>
  <c r="W304" i="34"/>
  <c r="W185" i="34"/>
  <c r="W158" i="34"/>
  <c r="W277" i="34"/>
  <c r="W385" i="34"/>
  <c r="W239" i="34"/>
  <c r="W135" i="34"/>
  <c r="W358" i="34"/>
  <c r="W35" i="34"/>
  <c r="W104" i="34"/>
  <c r="W223" i="34"/>
  <c r="W64" i="34"/>
  <c r="W278" i="34"/>
  <c r="W153" i="34"/>
  <c r="W122" i="34"/>
  <c r="W303" i="34"/>
  <c r="W351" i="34"/>
  <c r="W73" i="34"/>
  <c r="W48" i="34"/>
  <c r="W230" i="34"/>
  <c r="W126" i="34"/>
  <c r="W59" i="34"/>
  <c r="W147" i="34"/>
  <c r="W284" i="34"/>
  <c r="W301" i="34"/>
  <c r="W109" i="34"/>
  <c r="W281" i="34"/>
  <c r="W68" i="34"/>
  <c r="W393" i="34"/>
  <c r="W181" i="34"/>
  <c r="W213" i="34"/>
  <c r="W60" i="34"/>
  <c r="W282" i="34"/>
  <c r="W55" i="34"/>
  <c r="W245" i="34"/>
  <c r="W403" i="34"/>
  <c r="W331" i="34"/>
  <c r="W330" i="34"/>
  <c r="W291" i="34"/>
  <c r="W206" i="34"/>
  <c r="W108" i="34"/>
  <c r="W131" i="34"/>
  <c r="W203" i="34"/>
  <c r="W4" i="34"/>
  <c r="W292" i="34"/>
  <c r="W205" i="34"/>
  <c r="W271" i="34"/>
  <c r="W83" i="34"/>
  <c r="W25" i="34"/>
  <c r="W343" i="34"/>
  <c r="W309" i="34"/>
  <c r="W91" i="34"/>
  <c r="W346" i="34"/>
  <c r="W159" i="34"/>
  <c r="W302" i="34"/>
  <c r="W32" i="34"/>
  <c r="W90" i="34"/>
  <c r="W387" i="34"/>
  <c r="W260" i="34"/>
  <c r="W45" i="34"/>
  <c r="W345" i="34"/>
  <c r="W347" i="34"/>
  <c r="W228" i="34"/>
  <c r="W266" i="34"/>
  <c r="W233" i="34"/>
  <c r="W325" i="34"/>
  <c r="W319" i="34"/>
  <c r="W265" i="34"/>
  <c r="W306" i="34"/>
  <c r="W392" i="34"/>
  <c r="W92" i="34"/>
  <c r="W173" i="34"/>
  <c r="W16" i="34"/>
  <c r="W115" i="34"/>
  <c r="W409" i="34"/>
  <c r="W310" i="34"/>
  <c r="W81" i="34"/>
  <c r="W307" i="34"/>
  <c r="W406" i="34"/>
  <c r="W289" i="34"/>
  <c r="W190" i="34"/>
  <c r="W78" i="34"/>
  <c r="W118" i="34"/>
  <c r="W212" i="34"/>
  <c r="W120" i="34"/>
  <c r="W160" i="34"/>
  <c r="W166" i="34"/>
  <c r="W85" i="34"/>
  <c r="W236" i="34"/>
  <c r="W384" i="34"/>
  <c r="W204" i="34"/>
  <c r="W36" i="34"/>
  <c r="W275" i="34"/>
  <c r="W298" i="34"/>
  <c r="W99" i="34"/>
  <c r="W141" i="34"/>
  <c r="W218" i="34"/>
  <c r="W226" i="34"/>
  <c r="W102" i="34"/>
  <c r="W172" i="34"/>
  <c r="W361" i="34"/>
  <c r="W111" i="34"/>
  <c r="W65" i="34"/>
  <c r="W26" i="34"/>
  <c r="W375" i="34"/>
  <c r="W369" i="34"/>
  <c r="W210" i="34"/>
  <c r="W220" i="34"/>
  <c r="W163" i="34"/>
  <c r="W272" i="34"/>
  <c r="W49" i="34"/>
  <c r="W258" i="34"/>
  <c r="W293" i="34"/>
  <c r="W376" i="34"/>
  <c r="W400" i="34"/>
  <c r="W249" i="34"/>
  <c r="W244" i="34"/>
  <c r="W412" i="34"/>
  <c r="W22" i="34"/>
  <c r="W338" i="34"/>
  <c r="W315" i="34"/>
  <c r="W394" i="34"/>
  <c r="W396" i="34"/>
  <c r="W360" i="34"/>
  <c r="W192" i="34"/>
  <c r="W24" i="34"/>
  <c r="W227" i="34"/>
  <c r="W262" i="34"/>
  <c r="W237" i="34"/>
  <c r="W217" i="34"/>
  <c r="W364" i="34"/>
  <c r="W334" i="34"/>
  <c r="W56" i="34"/>
  <c r="W318" i="34"/>
  <c r="W207" i="34"/>
  <c r="W112" i="34"/>
  <c r="W327" i="34"/>
  <c r="W414" i="34"/>
  <c r="W402" i="34"/>
  <c r="W94" i="34"/>
  <c r="W88" i="34"/>
  <c r="W86" i="34"/>
  <c r="W193" i="34"/>
  <c r="W368" i="34"/>
  <c r="W222" i="34"/>
  <c r="W136" i="34"/>
  <c r="W200" i="34"/>
  <c r="W273" i="34"/>
  <c r="W174" i="34"/>
  <c r="W89" i="34"/>
  <c r="W407" i="34"/>
  <c r="W175" i="34"/>
  <c r="W257" i="34"/>
  <c r="W250" i="34"/>
  <c r="W196" i="34"/>
  <c r="W231" i="34"/>
  <c r="W323" i="34"/>
  <c r="W382" i="34"/>
  <c r="W93" i="34"/>
  <c r="W264" i="34"/>
  <c r="W324" i="34"/>
  <c r="W106" i="34"/>
  <c r="W18" i="34"/>
  <c r="W417" i="34"/>
  <c r="W40" i="34"/>
  <c r="W270" i="34"/>
  <c r="W362" i="34"/>
  <c r="W6" i="34"/>
  <c r="W267" i="34"/>
  <c r="W74" i="34"/>
  <c r="W321" i="34"/>
  <c r="W285" i="34"/>
  <c r="W372" i="34"/>
  <c r="W348" i="34"/>
  <c r="W168" i="34"/>
  <c r="W12" i="34"/>
  <c r="W191" i="34"/>
  <c r="W178" i="34"/>
  <c r="W305" i="34"/>
  <c r="W253" i="34"/>
  <c r="W322" i="34"/>
  <c r="W128" i="34"/>
  <c r="W398" i="34"/>
  <c r="W125" i="34"/>
  <c r="W313" i="34"/>
  <c r="W247" i="34"/>
  <c r="W151" i="34"/>
  <c r="W189" i="34"/>
  <c r="W415" i="34"/>
  <c r="W58" i="34"/>
  <c r="W195" i="34"/>
  <c r="W38" i="34"/>
  <c r="W329" i="34"/>
  <c r="W211" i="34"/>
  <c r="W224" i="34"/>
  <c r="W326" i="34"/>
  <c r="W208" i="34"/>
  <c r="W254" i="34"/>
  <c r="W380" i="34"/>
  <c r="W61" i="34"/>
  <c r="W359" i="34"/>
  <c r="W238" i="34"/>
  <c r="W383" i="34"/>
  <c r="W121" i="34"/>
  <c r="W33" i="34"/>
  <c r="W312" i="34"/>
  <c r="W336" i="34"/>
  <c r="W156" i="34"/>
  <c r="W155" i="34"/>
  <c r="W142" i="34"/>
  <c r="W397" i="34"/>
  <c r="W194" i="34"/>
  <c r="W116" i="34"/>
  <c r="W333" i="34"/>
  <c r="W67" i="34"/>
  <c r="W148" i="34"/>
  <c r="W15" i="34"/>
  <c r="W43" i="34"/>
  <c r="W101" i="34"/>
  <c r="W390" i="34"/>
  <c r="W70" i="34"/>
  <c r="W294" i="34"/>
  <c r="W184" i="34"/>
  <c r="W75" i="34"/>
  <c r="W349" i="34"/>
  <c r="W117" i="34"/>
  <c r="W53" i="34"/>
  <c r="W134" i="34"/>
  <c r="W316" i="34"/>
  <c r="W280" i="34"/>
  <c r="W50" i="34"/>
  <c r="W215" i="34"/>
  <c r="W335" i="34"/>
  <c r="W399" i="34"/>
  <c r="W144" i="34"/>
  <c r="W119" i="34"/>
  <c r="W145" i="34"/>
  <c r="W138" i="34"/>
  <c r="W13" i="34"/>
  <c r="W63" i="34"/>
  <c r="W140" i="34"/>
  <c r="W162" i="34"/>
  <c r="W350" i="34"/>
  <c r="W157" i="34"/>
  <c r="W377" i="34"/>
  <c r="W198" i="34"/>
  <c r="W7" i="34"/>
  <c r="W342" i="34"/>
  <c r="W276" i="34"/>
  <c r="W96" i="34"/>
  <c r="W23" i="34"/>
  <c r="W279" i="34"/>
  <c r="W389" i="34"/>
  <c r="W130" i="34"/>
  <c r="W256" i="34"/>
  <c r="W388" i="34"/>
  <c r="W37" i="34"/>
  <c r="W98" i="34"/>
  <c r="W76" i="34"/>
  <c r="W161" i="34"/>
  <c r="W87" i="34"/>
  <c r="W255" i="34"/>
  <c r="W42" i="34"/>
  <c r="W80" i="34"/>
  <c r="W405" i="34"/>
  <c r="W54" i="34"/>
  <c r="W391" i="34"/>
  <c r="W268" i="34"/>
  <c r="W152" i="34"/>
  <c r="W17" i="34"/>
  <c r="W113" i="34"/>
  <c r="W248" i="34"/>
  <c r="W127" i="34"/>
  <c r="W39" i="34"/>
  <c r="W143" i="34"/>
  <c r="W221" i="34"/>
  <c r="W62" i="34"/>
  <c r="W71" i="34"/>
  <c r="W365" i="34"/>
  <c r="W371" i="34"/>
  <c r="W374" i="34"/>
  <c r="W251" i="34"/>
  <c r="W234" i="34"/>
  <c r="W252" i="34"/>
  <c r="W84" i="34"/>
  <c r="W11" i="34"/>
  <c r="W177" i="34"/>
  <c r="W339" i="34"/>
  <c r="W261" i="34"/>
  <c r="W320" i="34"/>
  <c r="W370" i="34"/>
  <c r="W82" i="34"/>
  <c r="W314" i="34"/>
  <c r="W241" i="34"/>
  <c r="W9" i="34"/>
  <c r="W246" i="34"/>
  <c r="W30" i="34"/>
  <c r="W295" i="34"/>
  <c r="W381" i="34"/>
  <c r="W235" i="34"/>
  <c r="W411" i="34"/>
  <c r="W19" i="34"/>
  <c r="W259" i="34"/>
  <c r="W410" i="34"/>
  <c r="W297" i="34"/>
  <c r="W105" i="34"/>
  <c r="W354" i="34"/>
  <c r="W373" i="34"/>
  <c r="W317" i="34"/>
  <c r="W107" i="34"/>
  <c r="W337" i="34"/>
  <c r="W363" i="34"/>
  <c r="W79" i="34"/>
  <c r="W299" i="34"/>
  <c r="W100" i="34"/>
  <c r="W242" i="34"/>
  <c r="W150" i="34"/>
  <c r="W240" i="34"/>
  <c r="W72" i="34"/>
  <c r="W395" i="34"/>
  <c r="W123" i="34"/>
  <c r="W416" i="34"/>
  <c r="W167" i="34"/>
  <c r="W367" i="34"/>
  <c r="W225" i="34"/>
  <c r="W44" i="34"/>
  <c r="W8" i="34"/>
  <c r="W47" i="34"/>
  <c r="W176" i="34"/>
  <c r="W201" i="34"/>
  <c r="W379" i="34"/>
  <c r="W308" i="34"/>
  <c r="W199" i="34"/>
  <c r="W133" i="34"/>
  <c r="W132" i="34"/>
  <c r="W378" i="34"/>
  <c r="W179" i="34"/>
  <c r="W263" i="34"/>
  <c r="W182" i="34"/>
  <c r="W353" i="34"/>
  <c r="W229" i="34"/>
  <c r="W283" i="34"/>
  <c r="W311" i="34"/>
  <c r="W216" i="34"/>
  <c r="W355" i="34"/>
  <c r="W287" i="34"/>
  <c r="W114" i="34"/>
  <c r="W296" i="34"/>
  <c r="W57" i="34"/>
  <c r="W413" i="34"/>
  <c r="W164" i="34"/>
  <c r="W170" i="34"/>
  <c r="W21" i="34"/>
  <c r="W146" i="34"/>
  <c r="W110" i="34"/>
  <c r="W401" i="34"/>
  <c r="W27" i="34"/>
  <c r="W31" i="34"/>
  <c r="W356" i="34"/>
  <c r="W290" i="34"/>
  <c r="W286" i="34"/>
  <c r="W165" i="34"/>
  <c r="W154" i="34"/>
  <c r="W188" i="34"/>
  <c r="W214" i="34"/>
  <c r="W300" i="34"/>
  <c r="W209" i="34"/>
  <c r="W269" i="34"/>
  <c r="W34" i="34"/>
  <c r="W139" i="34"/>
  <c r="W386" i="34"/>
  <c r="W41" i="34"/>
  <c r="W137" i="34"/>
  <c r="W77" i="34"/>
  <c r="W404" i="34"/>
  <c r="W187" i="34"/>
  <c r="W5" i="34"/>
  <c r="W20" i="34"/>
  <c r="W243" i="34"/>
  <c r="W328" i="34"/>
  <c r="W344" i="34"/>
  <c r="W408" i="34"/>
  <c r="W232" i="34"/>
  <c r="V64" i="33"/>
  <c r="V68" i="33"/>
  <c r="V61" i="33"/>
  <c r="V45" i="33"/>
  <c r="V43" i="33"/>
  <c r="V48" i="33"/>
  <c r="V59" i="33"/>
  <c r="V27" i="33"/>
  <c r="V13" i="33"/>
  <c r="V22" i="33"/>
  <c r="V15" i="33"/>
  <c r="V49" i="33"/>
  <c r="V54" i="33"/>
  <c r="V17" i="33"/>
  <c r="V41" i="33"/>
  <c r="V60" i="33"/>
  <c r="V46" i="33"/>
  <c r="V55" i="33"/>
  <c r="V12" i="33"/>
  <c r="V7" i="33"/>
  <c r="V31" i="33"/>
  <c r="X29" i="35"/>
  <c r="X26" i="35"/>
  <c r="X25" i="35"/>
  <c r="X6" i="35"/>
  <c r="X7" i="35"/>
  <c r="X10" i="35"/>
  <c r="X34" i="35"/>
  <c r="X36" i="35"/>
  <c r="X14" i="35"/>
  <c r="X19" i="35"/>
  <c r="X8" i="35"/>
  <c r="X35" i="35"/>
  <c r="X15" i="35"/>
  <c r="X24" i="35"/>
  <c r="X23" i="35"/>
  <c r="X22" i="35"/>
  <c r="X12" i="35"/>
  <c r="X27" i="35"/>
  <c r="X21" i="35"/>
  <c r="X28" i="35"/>
  <c r="X4" i="35"/>
  <c r="X9" i="35"/>
  <c r="X20" i="35"/>
  <c r="X13" i="35"/>
  <c r="X33" i="35"/>
  <c r="X16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M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Q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R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S3" authorId="0" shapeId="0" xr:uid="{BDC20BB7-2C9A-4F89-9D26-30D2AC002A62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M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R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S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9DED1F17-2A01-4B27-BCD0-188D3F62080F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N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R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S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T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066D1F84-8856-4134-B14E-377B3B35813B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V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sharedStrings.xml><?xml version="1.0" encoding="utf-8"?>
<sst xmlns="http://schemas.openxmlformats.org/spreadsheetml/2006/main" count="1078" uniqueCount="550">
  <si>
    <t>Compiled from data obtained from the Florida Department of Financial Services, Division of Accounting and Auditing, Bureau of Local Government.</t>
  </si>
  <si>
    <t>% Change</t>
  </si>
  <si>
    <t>-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</si>
  <si>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</si>
  <si>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</si>
  <si>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</si>
  <si>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</si>
  <si>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</si>
  <si>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</si>
  <si>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</si>
  <si>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</si>
  <si>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</si>
  <si>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</si>
  <si>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</si>
  <si>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</si>
  <si>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</si>
  <si>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</si>
  <si>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</si>
  <si>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</si>
  <si>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</si>
  <si>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</si>
  <si>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</si>
  <si>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</si>
  <si>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</si>
  <si>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</si>
  <si>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</si>
  <si>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</si>
  <si>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</si>
  <si>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</si>
  <si>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</si>
  <si>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</si>
  <si>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</si>
  <si>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</si>
  <si>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</si>
  <si>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</si>
  <si>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</si>
  <si>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</si>
  <si>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</si>
  <si>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</si>
  <si>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</si>
  <si>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</si>
  <si>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</si>
  <si>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</si>
  <si>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</si>
  <si>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</si>
  <si>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</si>
  <si>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</si>
  <si>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</si>
  <si>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</si>
  <si>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</si>
  <si>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</si>
  <si>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</si>
  <si>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</si>
  <si>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</si>
  <si>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</si>
  <si>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</si>
  <si>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</si>
  <si>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</si>
  <si>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</si>
  <si>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</si>
  <si>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</si>
  <si>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</si>
  <si>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</si>
  <si>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</si>
  <si>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</si>
  <si>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</si>
  <si>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</si>
  <si>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</si>
  <si>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</si>
  <si>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 xml:space="preserve"> % of Statewide Total</t>
  </si>
  <si>
    <t>County</t>
  </si>
  <si>
    <t>Municipality</t>
  </si>
  <si>
    <t>Respective County</t>
  </si>
  <si>
    <t>Alford</t>
  </si>
  <si>
    <t>Altamonte Springs</t>
  </si>
  <si>
    <t>Altha</t>
  </si>
  <si>
    <t>Anna Maria</t>
  </si>
  <si>
    <t>Apalachicola</t>
  </si>
  <si>
    <t>Apopka</t>
  </si>
  <si>
    <t>Arcadia</t>
  </si>
  <si>
    <t>Archer</t>
  </si>
  <si>
    <t>Astatula</t>
  </si>
  <si>
    <t>Atlantic Beach</t>
  </si>
  <si>
    <t>Atlantis</t>
  </si>
  <si>
    <t>Auburndale</t>
  </si>
  <si>
    <t>Aventura</t>
  </si>
  <si>
    <t>Avon Park</t>
  </si>
  <si>
    <t>Bal Harbour</t>
  </si>
  <si>
    <t>Baldwin</t>
  </si>
  <si>
    <t>Bartow</t>
  </si>
  <si>
    <t>Bascom</t>
  </si>
  <si>
    <t>Bay Harbor Islands</t>
  </si>
  <si>
    <t>Bay Lake</t>
  </si>
  <si>
    <t>Bell</t>
  </si>
  <si>
    <t>Belle Glade</t>
  </si>
  <si>
    <t>Belle Isle</t>
  </si>
  <si>
    <t>Belleair</t>
  </si>
  <si>
    <t>Belleair Beach</t>
  </si>
  <si>
    <t>Belleair Bluffs</t>
  </si>
  <si>
    <t>Belleair Shore</t>
  </si>
  <si>
    <t>Belleview</t>
  </si>
  <si>
    <t>Beverly Beach</t>
  </si>
  <si>
    <t>Biscayne Park</t>
  </si>
  <si>
    <t>Blountstown</t>
  </si>
  <si>
    <t>Boca Raton</t>
  </si>
  <si>
    <t>Bonifay</t>
  </si>
  <si>
    <t>Bonita Springs</t>
  </si>
  <si>
    <t>Bowling Green</t>
  </si>
  <si>
    <t>Boynton Beach</t>
  </si>
  <si>
    <t>Bradenton</t>
  </si>
  <si>
    <t>Bradenton Beach</t>
  </si>
  <si>
    <t>Branford</t>
  </si>
  <si>
    <t>Briny Breezes</t>
  </si>
  <si>
    <t>Bristol</t>
  </si>
  <si>
    <t>Bronson</t>
  </si>
  <si>
    <t>Brooker</t>
  </si>
  <si>
    <t>Brooksville</t>
  </si>
  <si>
    <t>Bunnell</t>
  </si>
  <si>
    <t>Bushnell</t>
  </si>
  <si>
    <t>Callahan</t>
  </si>
  <si>
    <t>Callaway</t>
  </si>
  <si>
    <t>Campbellton</t>
  </si>
  <si>
    <t>Cape Canaveral</t>
  </si>
  <si>
    <t>Cape Coral</t>
  </si>
  <si>
    <t>Carrabelle</t>
  </si>
  <si>
    <t>Caryville</t>
  </si>
  <si>
    <t>Casselberry</t>
  </si>
  <si>
    <t>Cedar Key</t>
  </si>
  <si>
    <t>Center Hill</t>
  </si>
  <si>
    <t>Century</t>
  </si>
  <si>
    <t>Chattahoochee</t>
  </si>
  <si>
    <t>Chiefland</t>
  </si>
  <si>
    <t>Chipley</t>
  </si>
  <si>
    <t>Cinco Bayou</t>
  </si>
  <si>
    <t>Clearwater</t>
  </si>
  <si>
    <t>Clermont</t>
  </si>
  <si>
    <t>Clewiston</t>
  </si>
  <si>
    <t>Cloud Lake</t>
  </si>
  <si>
    <t>Cocoa</t>
  </si>
  <si>
    <t>Cocoa Beach</t>
  </si>
  <si>
    <t>Coconut Creek</t>
  </si>
  <si>
    <t>Coleman</t>
  </si>
  <si>
    <t>Cooper City</t>
  </si>
  <si>
    <t>Coral Gables</t>
  </si>
  <si>
    <t>Coral Springs</t>
  </si>
  <si>
    <t>Cottondale</t>
  </si>
  <si>
    <t>Crescent City</t>
  </si>
  <si>
    <t>Crestview</t>
  </si>
  <si>
    <t>Cross City</t>
  </si>
  <si>
    <t>Crystal River</t>
  </si>
  <si>
    <t>Cutler Bay</t>
  </si>
  <si>
    <t>Dade City</t>
  </si>
  <si>
    <t>Dania Beach</t>
  </si>
  <si>
    <t>Davenport</t>
  </si>
  <si>
    <t>Davie</t>
  </si>
  <si>
    <t>Daytona Beach</t>
  </si>
  <si>
    <t>Daytona Beach Shores</t>
  </si>
  <si>
    <t>DeBary</t>
  </si>
  <si>
    <t>Deerfield Beach</t>
  </si>
  <si>
    <t>DeFuniak Springs</t>
  </si>
  <si>
    <t>DeLand</t>
  </si>
  <si>
    <t>Delray Beach</t>
  </si>
  <si>
    <t>Deltona</t>
  </si>
  <si>
    <t>Destin</t>
  </si>
  <si>
    <t>Doral</t>
  </si>
  <si>
    <t>Dundee</t>
  </si>
  <si>
    <t>Dunedin</t>
  </si>
  <si>
    <t>Dunnellon</t>
  </si>
  <si>
    <t>Eagle Lake</t>
  </si>
  <si>
    <t>Eatonville</t>
  </si>
  <si>
    <t>Ebro</t>
  </si>
  <si>
    <t>Edgewater</t>
  </si>
  <si>
    <t>Edgewood</t>
  </si>
  <si>
    <t>El Portal</t>
  </si>
  <si>
    <t>Esto</t>
  </si>
  <si>
    <t>Eustis</t>
  </si>
  <si>
    <t>Everglades</t>
  </si>
  <si>
    <t>Fanning Springs</t>
  </si>
  <si>
    <t>Fellsmere</t>
  </si>
  <si>
    <t>Fernandina Beach</t>
  </si>
  <si>
    <t>Flagler Beach</t>
  </si>
  <si>
    <t>Florida City</t>
  </si>
  <si>
    <t>Fort Lauderdale</t>
  </si>
  <si>
    <t>Fort Meade</t>
  </si>
  <si>
    <t>Fort Myers</t>
  </si>
  <si>
    <t>Fort Myers Beach</t>
  </si>
  <si>
    <t>Fort Pierce</t>
  </si>
  <si>
    <t>Fort Walton Beach</t>
  </si>
  <si>
    <t>Fort White</t>
  </si>
  <si>
    <t>Freeport</t>
  </si>
  <si>
    <t>Frostproof</t>
  </si>
  <si>
    <t>Fruitland Park</t>
  </si>
  <si>
    <t>Gainesville</t>
  </si>
  <si>
    <t>Glen Ridge</t>
  </si>
  <si>
    <t>Glen St. Mary</t>
  </si>
  <si>
    <t>Golden Beach</t>
  </si>
  <si>
    <t>Golf</t>
  </si>
  <si>
    <t>Graceville</t>
  </si>
  <si>
    <t>Grand Ridge</t>
  </si>
  <si>
    <t>Grant-Valkaria</t>
  </si>
  <si>
    <t>Green Cove Springs</t>
  </si>
  <si>
    <t>Greenacres</t>
  </si>
  <si>
    <t>Greensboro</t>
  </si>
  <si>
    <t>Greenville</t>
  </si>
  <si>
    <t>Greenwood</t>
  </si>
  <si>
    <t>Gretna</t>
  </si>
  <si>
    <t>Groveland</t>
  </si>
  <si>
    <t>Gulf Breeze</t>
  </si>
  <si>
    <t>Gulf Stream</t>
  </si>
  <si>
    <t>Gulfport</t>
  </si>
  <si>
    <t>Haines City</t>
  </si>
  <si>
    <t>Hallandale Beach</t>
  </si>
  <si>
    <t>Hampton</t>
  </si>
  <si>
    <t>Hastings</t>
  </si>
  <si>
    <t>Havana</t>
  </si>
  <si>
    <t>Haverhill</t>
  </si>
  <si>
    <t>Hawthorne</t>
  </si>
  <si>
    <t>Hialeah</t>
  </si>
  <si>
    <t>Hialeah Gardens</t>
  </si>
  <si>
    <t>High Springs</t>
  </si>
  <si>
    <t>Highland Beach</t>
  </si>
  <si>
    <t>Highland Park</t>
  </si>
  <si>
    <t>Hillcrest Heights</t>
  </si>
  <si>
    <t>Hilliard</t>
  </si>
  <si>
    <t>Hillsboro Beach</t>
  </si>
  <si>
    <t>Holly Hill</t>
  </si>
  <si>
    <t>Hollywood</t>
  </si>
  <si>
    <t>Holmes Beach</t>
  </si>
  <si>
    <t>Homestead</t>
  </si>
  <si>
    <t>Horseshoe Beach</t>
  </si>
  <si>
    <t>Howey-in-the-Hills</t>
  </si>
  <si>
    <t>Hypoluxo</t>
  </si>
  <si>
    <t>Indialantic</t>
  </si>
  <si>
    <t>Indian Creek</t>
  </si>
  <si>
    <t>Indian Harbour Beach</t>
  </si>
  <si>
    <t>Indian River Shores</t>
  </si>
  <si>
    <t>Indian Rocks Beach</t>
  </si>
  <si>
    <t>Indian Shores</t>
  </si>
  <si>
    <t>Inglis</t>
  </si>
  <si>
    <t>Interlachen</t>
  </si>
  <si>
    <t>Inverness</t>
  </si>
  <si>
    <t>Islamorada</t>
  </si>
  <si>
    <t>Jacksonville</t>
  </si>
  <si>
    <t>Jacksonville Beach</t>
  </si>
  <si>
    <t>Jacob City</t>
  </si>
  <si>
    <t>Jasper</t>
  </si>
  <si>
    <t>Jay</t>
  </si>
  <si>
    <t>Jennings</t>
  </si>
  <si>
    <t>Juno Beach</t>
  </si>
  <si>
    <t>Jupiter</t>
  </si>
  <si>
    <t>Jupiter Inlet Colony</t>
  </si>
  <si>
    <t>Jupiter Island</t>
  </si>
  <si>
    <t>Kenneth City</t>
  </si>
  <si>
    <t>Key Biscayne</t>
  </si>
  <si>
    <t>Key Colony Beach</t>
  </si>
  <si>
    <t>Key West</t>
  </si>
  <si>
    <t>Keystone Heights</t>
  </si>
  <si>
    <t>Kissimmee</t>
  </si>
  <si>
    <t>La Crosse</t>
  </si>
  <si>
    <t>LaBelle</t>
  </si>
  <si>
    <t>Lady Lake</t>
  </si>
  <si>
    <t>Lake Alfred</t>
  </si>
  <si>
    <t>Lake Buena Vista</t>
  </si>
  <si>
    <t>Lake Butler</t>
  </si>
  <si>
    <t>Lake City</t>
  </si>
  <si>
    <t>Lake Clarke Shores</t>
  </si>
  <si>
    <t>Lake Hamilton</t>
  </si>
  <si>
    <t>Lake Helen</t>
  </si>
  <si>
    <t>Lake Mary</t>
  </si>
  <si>
    <t>Lake Park</t>
  </si>
  <si>
    <t>Lake Placid</t>
  </si>
  <si>
    <t>Lake Wales</t>
  </si>
  <si>
    <t>Lakeland</t>
  </si>
  <si>
    <t>Lantana</t>
  </si>
  <si>
    <t>Largo</t>
  </si>
  <si>
    <t>Lauderdale Lakes</t>
  </si>
  <si>
    <t>Lauderdale-By-The-Sea</t>
  </si>
  <si>
    <t>Lauderhill</t>
  </si>
  <si>
    <t>Laurel Hill</t>
  </si>
  <si>
    <t>Lawtey</t>
  </si>
  <si>
    <t>Layton</t>
  </si>
  <si>
    <t>Lazy Lake</t>
  </si>
  <si>
    <t>Leesburg</t>
  </si>
  <si>
    <t>Lighthouse Point</t>
  </si>
  <si>
    <t>Live Oak</t>
  </si>
  <si>
    <t>Longboat Key</t>
  </si>
  <si>
    <t>Longwood</t>
  </si>
  <si>
    <t>Loxahatchee Groves</t>
  </si>
  <si>
    <t>Lynn Haven</t>
  </si>
  <si>
    <t>Macclenny</t>
  </si>
  <si>
    <t>Madeira Beach</t>
  </si>
  <si>
    <t>Maitland</t>
  </si>
  <si>
    <t>Malabar</t>
  </si>
  <si>
    <t>Malone</t>
  </si>
  <si>
    <t>Manalapan</t>
  </si>
  <si>
    <t>Mangonia Park</t>
  </si>
  <si>
    <t>Marathon</t>
  </si>
  <si>
    <t>Marco Island</t>
  </si>
  <si>
    <t>Margate</t>
  </si>
  <si>
    <t>Marianna</t>
  </si>
  <si>
    <t>Marineland</t>
  </si>
  <si>
    <t>Mary Esther</t>
  </si>
  <si>
    <t>Mascotte</t>
  </si>
  <si>
    <t>Mayo</t>
  </si>
  <si>
    <t>McIntosh</t>
  </si>
  <si>
    <t>Medley</t>
  </si>
  <si>
    <t>Melbourne</t>
  </si>
  <si>
    <t>Melbourne Beach</t>
  </si>
  <si>
    <t>Melbourne Village</t>
  </si>
  <si>
    <t>Mexico Beach</t>
  </si>
  <si>
    <t>Miami</t>
  </si>
  <si>
    <t>Miami Beach</t>
  </si>
  <si>
    <t>Miami Gardens</t>
  </si>
  <si>
    <t>Miami Lakes</t>
  </si>
  <si>
    <t>Miami Shores</t>
  </si>
  <si>
    <t>Miami Springs</t>
  </si>
  <si>
    <t>Micanopy</t>
  </si>
  <si>
    <t>Midway</t>
  </si>
  <si>
    <t>Milton</t>
  </si>
  <si>
    <t>Minneola</t>
  </si>
  <si>
    <t>Miramar</t>
  </si>
  <si>
    <t>Monticello</t>
  </si>
  <si>
    <t>Montverde</t>
  </si>
  <si>
    <t>Moore Haven</t>
  </si>
  <si>
    <t>Mount Dora</t>
  </si>
  <si>
    <t>Mulberry</t>
  </si>
  <si>
    <t>Naples</t>
  </si>
  <si>
    <t>Neptune Beach</t>
  </si>
  <si>
    <t>New Port Richey</t>
  </si>
  <si>
    <t>New Smyrna Beach</t>
  </si>
  <si>
    <t>Newberry</t>
  </si>
  <si>
    <t>Niceville</t>
  </si>
  <si>
    <t>Noma</t>
  </si>
  <si>
    <t>North Bay Village</t>
  </si>
  <si>
    <t>North Lauderdale</t>
  </si>
  <si>
    <t>North Miami</t>
  </si>
  <si>
    <t>North Miami Beach</t>
  </si>
  <si>
    <t>North Palm Beach</t>
  </si>
  <si>
    <t>North Port</t>
  </si>
  <si>
    <t>North Redington Beach</t>
  </si>
  <si>
    <t>Oak Hill</t>
  </si>
  <si>
    <t>Oakland</t>
  </si>
  <si>
    <t>Oakland Park</t>
  </si>
  <si>
    <t>Ocala</t>
  </si>
  <si>
    <t>Ocean Breeze</t>
  </si>
  <si>
    <t>Ocean Ridge</t>
  </si>
  <si>
    <t>Ocoee</t>
  </si>
  <si>
    <t>Oldsmar</t>
  </si>
  <si>
    <t>Opa-locka</t>
  </si>
  <si>
    <t>Orange City</t>
  </si>
  <si>
    <t>Orange Park</t>
  </si>
  <si>
    <t>Orchid</t>
  </si>
  <si>
    <t>Orlando</t>
  </si>
  <si>
    <t>Ormond Beach</t>
  </si>
  <si>
    <t>Otter Creek</t>
  </si>
  <si>
    <t>Oviedo</t>
  </si>
  <si>
    <t>Pahokee</t>
  </si>
  <si>
    <t>Palatka</t>
  </si>
  <si>
    <t>Palm Bay</t>
  </si>
  <si>
    <t>Palm Beach Gardens</t>
  </si>
  <si>
    <t>Palm Beach Shores</t>
  </si>
  <si>
    <t>Palm Coast</t>
  </si>
  <si>
    <t>Palm Shores</t>
  </si>
  <si>
    <t>Palm Springs</t>
  </si>
  <si>
    <t>Palmetto</t>
  </si>
  <si>
    <t>Palmetto Bay</t>
  </si>
  <si>
    <t>Panama City</t>
  </si>
  <si>
    <t>Panama City Beach</t>
  </si>
  <si>
    <t>Parker</t>
  </si>
  <si>
    <t>Parkland</t>
  </si>
  <si>
    <t>Paxton</t>
  </si>
  <si>
    <t>Pembroke Park</t>
  </si>
  <si>
    <t>Pembroke Pines</t>
  </si>
  <si>
    <t>Penney Farms</t>
  </si>
  <si>
    <t>Pensacola</t>
  </si>
  <si>
    <t>Perry</t>
  </si>
  <si>
    <t>Pierson</t>
  </si>
  <si>
    <t>Pinecrest</t>
  </si>
  <si>
    <t>Pinellas Park</t>
  </si>
  <si>
    <t>Plant City</t>
  </si>
  <si>
    <t>Plantation</t>
  </si>
  <si>
    <t>Polk City</t>
  </si>
  <si>
    <t>Pomona Park</t>
  </si>
  <si>
    <t>Pompano Beach</t>
  </si>
  <si>
    <t>Ponce de Leon</t>
  </si>
  <si>
    <t>Ponce Inlet</t>
  </si>
  <si>
    <t>Port Orange</t>
  </si>
  <si>
    <t>Port Richey</t>
  </si>
  <si>
    <t>Port St. Joe</t>
  </si>
  <si>
    <t>Port St. Lucie</t>
  </si>
  <si>
    <t>Punta Gorda</t>
  </si>
  <si>
    <t>Quincy</t>
  </si>
  <si>
    <t>Raiford</t>
  </si>
  <si>
    <t>Reddick</t>
  </si>
  <si>
    <t>Redington Beach</t>
  </si>
  <si>
    <t>Redington Shores</t>
  </si>
  <si>
    <t>Riviera Beach</t>
  </si>
  <si>
    <t>Rockledge</t>
  </si>
  <si>
    <t>Royal Palm Beach</t>
  </si>
  <si>
    <t>Safety Harbor</t>
  </si>
  <si>
    <t>San Antonio</t>
  </si>
  <si>
    <t>Sanford</t>
  </si>
  <si>
    <t>Sanibel</t>
  </si>
  <si>
    <t>Satellite Beach</t>
  </si>
  <si>
    <t>Sea Ranch Lakes</t>
  </si>
  <si>
    <t>Sebastian</t>
  </si>
  <si>
    <t>Sebring</t>
  </si>
  <si>
    <t>Sewall's Point</t>
  </si>
  <si>
    <t>Shalimar</t>
  </si>
  <si>
    <t>Sneads</t>
  </si>
  <si>
    <t>Sopchoppy</t>
  </si>
  <si>
    <t>South Bay</t>
  </si>
  <si>
    <t>South Daytona</t>
  </si>
  <si>
    <t>South Miami</t>
  </si>
  <si>
    <t>South Palm Beach</t>
  </si>
  <si>
    <t>South Pasadena</t>
  </si>
  <si>
    <t>Southwest Ranches</t>
  </si>
  <si>
    <t>Springfield</t>
  </si>
  <si>
    <t>St. Augustine</t>
  </si>
  <si>
    <t>St. Augustine Beach</t>
  </si>
  <si>
    <t>St. Cloud</t>
  </si>
  <si>
    <t>St. Leo</t>
  </si>
  <si>
    <t>St. Lucie Village</t>
  </si>
  <si>
    <t>St. Marks</t>
  </si>
  <si>
    <t>St. Pete Beach</t>
  </si>
  <si>
    <t>St. Petersburg</t>
  </si>
  <si>
    <t>Starke</t>
  </si>
  <si>
    <t>Stuart</t>
  </si>
  <si>
    <t>Sunny Isles Beach</t>
  </si>
  <si>
    <t>Sunrise</t>
  </si>
  <si>
    <t>Surfside</t>
  </si>
  <si>
    <t>Sweetwater</t>
  </si>
  <si>
    <t>Tallahassee</t>
  </si>
  <si>
    <t>Tamarac</t>
  </si>
  <si>
    <t>Tampa</t>
  </si>
  <si>
    <t>Tarpon Springs</t>
  </si>
  <si>
    <t>Tavares</t>
  </si>
  <si>
    <t>Temple Terrace</t>
  </si>
  <si>
    <t>Tequesta</t>
  </si>
  <si>
    <t>Titusville</t>
  </si>
  <si>
    <t>Treasure Island</t>
  </si>
  <si>
    <t>Trenton</t>
  </si>
  <si>
    <t>Umatilla</t>
  </si>
  <si>
    <t>Valparaiso</t>
  </si>
  <si>
    <t>Venice</t>
  </si>
  <si>
    <t>Vernon</t>
  </si>
  <si>
    <t>Vero Beach</t>
  </si>
  <si>
    <t>Virginia Gardens</t>
  </si>
  <si>
    <t>Waldo</t>
  </si>
  <si>
    <t>Wauchula</t>
  </si>
  <si>
    <t>Wausau</t>
  </si>
  <si>
    <t>Webster</t>
  </si>
  <si>
    <t>Weeki Wachee</t>
  </si>
  <si>
    <t>Welaka</t>
  </si>
  <si>
    <t>Wellington</t>
  </si>
  <si>
    <t>West Melbourne</t>
  </si>
  <si>
    <t>West Miami</t>
  </si>
  <si>
    <t>West Palm Beach</t>
  </si>
  <si>
    <t>West Park</t>
  </si>
  <si>
    <t>Weston</t>
  </si>
  <si>
    <t>Westville</t>
  </si>
  <si>
    <t>Wewahitchka</t>
  </si>
  <si>
    <t>White Springs</t>
  </si>
  <si>
    <t>Wildwood</t>
  </si>
  <si>
    <t>Williston</t>
  </si>
  <si>
    <t>Wilton Manors</t>
  </si>
  <si>
    <t>Windermere</t>
  </si>
  <si>
    <t>Winter Garden</t>
  </si>
  <si>
    <t>Winter Haven</t>
  </si>
  <si>
    <t>Winter Park</t>
  </si>
  <si>
    <t>Winter Springs</t>
  </si>
  <si>
    <t>Worthington Springs</t>
  </si>
  <si>
    <t>Yankeetown</t>
  </si>
  <si>
    <t>Zephyrhills</t>
  </si>
  <si>
    <t>Zolfo Springs</t>
  </si>
  <si>
    <t>Duval</t>
  </si>
  <si>
    <t>Gilchrist/Levy</t>
  </si>
  <si>
    <t>Flagler/Volusia</t>
  </si>
  <si>
    <t>Manatee/Sarasota</t>
  </si>
  <si>
    <t>Flagler/St. Johns</t>
  </si>
  <si>
    <t>Englewood Water District</t>
  </si>
  <si>
    <t>Reedy Creek Improvement District</t>
  </si>
  <si>
    <t>Okeechobee Utility Authority</t>
  </si>
  <si>
    <t>Suwannee Water and Sewer District</t>
  </si>
  <si>
    <t>Ave Maria Stewardship Community District</t>
  </si>
  <si>
    <t>Crossings at Fleming Island Community Development District</t>
  </si>
  <si>
    <t>Sebring Airport Authority</t>
  </si>
  <si>
    <t>City of Riviera Beach Utility Special District</t>
  </si>
  <si>
    <t>Indian Trail Improvement District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</si>
  <si>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</si>
  <si>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</si>
  <si>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</si>
  <si>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</si>
  <si>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</si>
  <si>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</si>
  <si>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</si>
  <si>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</si>
  <si>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</si>
  <si>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</si>
  <si>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Clay County Utility Authority</t>
  </si>
  <si>
    <t>Emerald Coast Utilities Authority</t>
  </si>
  <si>
    <t>Taylor Coastal Water and Sewer District</t>
  </si>
  <si>
    <t>Pine Island Community Development District</t>
  </si>
  <si>
    <t>Eastpoint Water and Sewer District</t>
  </si>
  <si>
    <t>Big Bend Water Authority</t>
  </si>
  <si>
    <t># Reporting</t>
  </si>
  <si>
    <t>County Totals</t>
  </si>
  <si>
    <t>Special District Totals</t>
  </si>
  <si>
    <t>Municipal Totals</t>
  </si>
  <si>
    <t>Reported County Government Service Charge Revenues for Sewer / Wastewater Utility Services (Account Code: 343.500)</t>
  </si>
  <si>
    <t>Reported Municipal Government Service Charge Revenues for Sewer / Wastewater Utility Services (Account Code: 343.500)</t>
  </si>
  <si>
    <t>Reported Special District Service Charge Revenues for Sewer / Wastewater Utility Services (Account Code: 343.500)</t>
  </si>
  <si>
    <t>Loxahatchee River Environmental Control District</t>
  </si>
  <si>
    <t>South Seminole and North Orange County Wastewater Transmission Authority</t>
  </si>
  <si>
    <t>Tindall Hammock Irrigation and Soil Conservation District</t>
  </si>
  <si>
    <t>City-County Public Works Authority</t>
  </si>
  <si>
    <t>South Central Regional Wastewater Treatment and Disposal Board</t>
  </si>
  <si>
    <t>Key Largo Wastewater Treatment District</t>
  </si>
  <si>
    <t>River Place on the St. Lucie Community Development District</t>
  </si>
  <si>
    <t>Verano Center Community Development District</t>
  </si>
  <si>
    <t>Pace Property Finance Authority</t>
  </si>
  <si>
    <t>Tradition Community Development District No. 1</t>
  </si>
  <si>
    <t>Independent or Dependent Special District</t>
  </si>
  <si>
    <t>Independent</t>
  </si>
  <si>
    <t>Multi-county</t>
  </si>
  <si>
    <t>Single County or Multi-county District</t>
  </si>
  <si>
    <t>Cedar Key Water and Sewer District</t>
  </si>
  <si>
    <t>Dependent</t>
  </si>
  <si>
    <t>Special District</t>
  </si>
  <si>
    <t>2014-15</t>
  </si>
  <si>
    <t>2015-16</t>
  </si>
  <si>
    <t>Estero</t>
  </si>
  <si>
    <t>Westlake</t>
  </si>
  <si>
    <t>Spring Lake Improvement District</t>
  </si>
  <si>
    <t>Seminole Improvement District</t>
  </si>
  <si>
    <t>2016-17</t>
  </si>
  <si>
    <t>2017-18</t>
  </si>
  <si>
    <t>Indiantown</t>
  </si>
  <si>
    <t>2018-19</t>
  </si>
  <si>
    <t>Lake Worth Beach</t>
  </si>
  <si>
    <t>2019-20</t>
  </si>
  <si>
    <t>Reserve Community Development District</t>
  </si>
  <si>
    <t>2020-21</t>
  </si>
  <si>
    <t>Cumulative Total</t>
  </si>
  <si>
    <t>Coral Springs Improvement District</t>
  </si>
  <si>
    <t>2021-22</t>
  </si>
  <si>
    <t>Bay Laurel Center Community Development District</t>
  </si>
  <si>
    <t>Sun'n Lake of Sebring Improvement District</t>
  </si>
  <si>
    <t>Local Fiscal Years Ended 2005 - 2023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</si>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</sst>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</numFmts>
  <fonts count="11">
    <font>
      <sz val="12"/>
      <name val="Arial MT"/>
    </font>
    <font>
      <b/>
      <sz val="12"/>
      <name val="Arial MT"/>
      <family val="2"/>
    </font>
    <font>
      <b/>
      <sz val="10"/>
      <name val="Arial MT"/>
      <family val="2"/>
    </font>
    <font>
      <sz val="10"/>
      <name val="Arial MT"/>
      <family val="2"/>
    </font>
    <font>
      <b/>
      <u/>
      <sz val="10"/>
      <name val="Arial MT"/>
    </font>
    <font>
      <b/>
      <sz val="18"/>
      <name val="Arial MT"/>
    </font>
    <font>
      <b/>
      <sz val="10"/>
      <name val="Arial MT"/>
    </font>
    <font>
      <sz val="14"/>
      <name val="Arial MT"/>
    </font>
    <font>
      <b/>
      <sz val="14"/>
      <name val="Arial MT"/>
    </font>
    <font>
      <sz val="10"/>
      <name val="Arial MT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Protection="1"/>
    <xf numFmtId="37" fontId="3" fillId="0" borderId="0" xfId="0" applyNumberFormat="1" applyFont="1" applyProtection="1"/>
    <xf numFmtId="0" fontId="1" fillId="0" borderId="0" xfId="0" applyFont="1" applyProtection="1"/>
    <xf numFmtId="44" fontId="6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43" fontId="3" fillId="0" borderId="0" xfId="0" applyNumberFormat="1" applyFont="1" applyProtection="1"/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37" fontId="3" fillId="0" borderId="0" xfId="0" applyNumberFormat="1" applyFont="1" applyBorder="1" applyAlignment="1" applyProtection="1">
      <alignment vertical="center"/>
    </xf>
    <xf numFmtId="42" fontId="3" fillId="0" borderId="3" xfId="0" applyNumberFormat="1" applyFont="1" applyBorder="1" applyAlignment="1" applyProtection="1">
      <alignment vertical="center"/>
    </xf>
    <xf numFmtId="37" fontId="3" fillId="0" borderId="4" xfId="0" applyNumberFormat="1" applyFont="1" applyBorder="1" applyAlignment="1" applyProtection="1">
      <alignment vertical="center"/>
    </xf>
    <xf numFmtId="42" fontId="3" fillId="0" borderId="5" xfId="0" applyNumberFormat="1" applyFont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42" fontId="2" fillId="2" borderId="7" xfId="0" applyNumberFormat="1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164" fontId="2" fillId="2" borderId="9" xfId="0" applyNumberFormat="1" applyFont="1" applyFill="1" applyBorder="1" applyAlignment="1" applyProtection="1">
      <alignment vertical="center"/>
    </xf>
    <xf numFmtId="0" fontId="6" fillId="2" borderId="10" xfId="0" applyFont="1" applyFill="1" applyBorder="1" applyAlignment="1">
      <alignment wrapText="1"/>
    </xf>
    <xf numFmtId="165" fontId="6" fillId="2" borderId="11" xfId="0" applyNumberFormat="1" applyFont="1" applyFill="1" applyBorder="1" applyAlignment="1" applyProtection="1">
      <alignment horizontal="center" wrapText="1"/>
    </xf>
    <xf numFmtId="165" fontId="6" fillId="2" borderId="12" xfId="0" applyNumberFormat="1" applyFont="1" applyFill="1" applyBorder="1" applyAlignment="1" applyProtection="1">
      <alignment horizontal="center" wrapText="1"/>
    </xf>
    <xf numFmtId="37" fontId="6" fillId="2" borderId="11" xfId="0" applyNumberFormat="1" applyFont="1" applyFill="1" applyBorder="1" applyAlignment="1" applyProtection="1">
      <alignment horizontal="center" wrapText="1"/>
    </xf>
    <xf numFmtId="37" fontId="6" fillId="2" borderId="13" xfId="0" applyNumberFormat="1" applyFont="1" applyFill="1" applyBorder="1" applyAlignment="1" applyProtection="1">
      <alignment horizontal="center" wrapText="1"/>
    </xf>
    <xf numFmtId="165" fontId="6" fillId="2" borderId="14" xfId="0" applyNumberFormat="1" applyFont="1" applyFill="1" applyBorder="1" applyAlignment="1" applyProtection="1">
      <alignment horizontal="center" wrapText="1"/>
    </xf>
    <xf numFmtId="42" fontId="2" fillId="2" borderId="15" xfId="0" applyNumberFormat="1" applyFont="1" applyFill="1" applyBorder="1" applyAlignment="1" applyProtection="1">
      <alignment vertical="center"/>
    </xf>
    <xf numFmtId="42" fontId="6" fillId="2" borderId="3" xfId="0" applyNumberFormat="1" applyFont="1" applyFill="1" applyBorder="1" applyAlignment="1" applyProtection="1">
      <alignment vertical="center"/>
    </xf>
    <xf numFmtId="10" fontId="6" fillId="2" borderId="16" xfId="0" applyNumberFormat="1" applyFont="1" applyFill="1" applyBorder="1" applyAlignment="1" applyProtection="1">
      <alignment vertical="center"/>
    </xf>
    <xf numFmtId="10" fontId="2" fillId="2" borderId="17" xfId="0" applyNumberFormat="1" applyFont="1" applyFill="1" applyBorder="1" applyAlignment="1" applyProtection="1">
      <alignment vertical="center"/>
    </xf>
    <xf numFmtId="0" fontId="2" fillId="2" borderId="18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2" borderId="11" xfId="0" applyFont="1" applyFill="1" applyBorder="1" applyAlignment="1">
      <alignment wrapText="1"/>
    </xf>
    <xf numFmtId="0" fontId="3" fillId="0" borderId="3" xfId="0" applyFont="1" applyBorder="1" applyAlignment="1" applyProtection="1">
      <alignment vertical="center"/>
    </xf>
    <xf numFmtId="37" fontId="3" fillId="0" borderId="0" xfId="0" applyNumberFormat="1" applyFont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2" fontId="3" fillId="0" borderId="0" xfId="0" applyNumberFormat="1" applyFont="1" applyProtection="1"/>
    <xf numFmtId="42" fontId="2" fillId="3" borderId="7" xfId="0" applyNumberFormat="1" applyFont="1" applyFill="1" applyBorder="1" applyAlignment="1" applyProtection="1">
      <alignment vertical="center"/>
    </xf>
    <xf numFmtId="164" fontId="2" fillId="2" borderId="19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42" fontId="2" fillId="2" borderId="3" xfId="0" applyNumberFormat="1" applyFont="1" applyFill="1" applyBorder="1" applyAlignment="1" applyProtection="1">
      <alignment horizontal="right" vertical="center"/>
    </xf>
    <xf numFmtId="164" fontId="2" fillId="2" borderId="3" xfId="0" applyNumberFormat="1" applyFont="1" applyFill="1" applyBorder="1" applyAlignment="1" applyProtection="1">
      <alignment vertical="center"/>
    </xf>
    <xf numFmtId="164" fontId="2" fillId="2" borderId="20" xfId="0" applyNumberFormat="1" applyFont="1" applyFill="1" applyBorder="1" applyAlignment="1" applyProtection="1">
      <alignment vertical="center"/>
    </xf>
    <xf numFmtId="41" fontId="2" fillId="2" borderId="9" xfId="0" applyNumberFormat="1" applyFont="1" applyFill="1" applyBorder="1" applyAlignment="1" applyProtection="1">
      <alignment horizontal="right" vertical="center"/>
    </xf>
    <xf numFmtId="0" fontId="2" fillId="2" borderId="21" xfId="0" applyFont="1" applyFill="1" applyBorder="1" applyAlignment="1" applyProtection="1">
      <alignment vertical="center"/>
    </xf>
    <xf numFmtId="0" fontId="6" fillId="2" borderId="11" xfId="0" applyFont="1" applyFill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42" fontId="3" fillId="0" borderId="21" xfId="0" applyNumberFormat="1" applyFont="1" applyBorder="1" applyAlignment="1" applyProtection="1">
      <alignment vertical="center"/>
    </xf>
    <xf numFmtId="42" fontId="2" fillId="3" borderId="18" xfId="0" applyNumberFormat="1" applyFont="1" applyFill="1" applyBorder="1" applyAlignment="1" applyProtection="1">
      <alignment vertical="center"/>
    </xf>
    <xf numFmtId="164" fontId="2" fillId="2" borderId="21" xfId="0" applyNumberFormat="1" applyFont="1" applyFill="1" applyBorder="1" applyAlignment="1" applyProtection="1">
      <alignment vertical="center"/>
    </xf>
    <xf numFmtId="41" fontId="2" fillId="2" borderId="14" xfId="0" applyNumberFormat="1" applyFont="1" applyFill="1" applyBorder="1" applyAlignment="1" applyProtection="1">
      <alignment horizontal="right" vertical="center"/>
    </xf>
    <xf numFmtId="164" fontId="2" fillId="2" borderId="5" xfId="0" applyNumberFormat="1" applyFont="1" applyFill="1" applyBorder="1" applyAlignment="1" applyProtection="1">
      <alignment vertical="center"/>
    </xf>
    <xf numFmtId="41" fontId="2" fillId="2" borderId="23" xfId="0" applyNumberFormat="1" applyFont="1" applyFill="1" applyBorder="1" applyAlignment="1" applyProtection="1">
      <alignment horizontal="right" vertical="center"/>
    </xf>
    <xf numFmtId="37" fontId="9" fillId="0" borderId="0" xfId="0" applyNumberFormat="1" applyFont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74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77734375" defaultRowHeight="15"/>
  <cols>
    <col min="1" max="1" width="12.77734375" style="3" customWidth="1"/>
    <col min="2" max="20" width="11.77734375" style="4" customWidth="1"/>
    <col min="21" max="21" width="13.77734375" style="4" customWidth="1"/>
    <col min="22" max="22" width="8.77734375" style="4" customWidth="1"/>
    <col min="23" max="23" width="9.77734375" style="3" customWidth="1"/>
    <col min="24" max="24" width="9.77734375" style="3"/>
  </cols>
  <sheetData>
    <row r="1" spans="1:140" ht="23.25">
      <c r="A1" s="60" t="s">
        <v>509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2"/>
      <c r="W1" s="7"/>
      <c r="X1"/>
    </row>
    <row r="2" spans="1:140" ht="24" thickBot="1">
      <c r="A2" s="63" t="s">
        <v>548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5"/>
      <c r="W2" s="7"/>
      <c r="X2"/>
    </row>
    <row r="3" spans="1:140" ht="42" customHeight="1" thickBot="1">
      <c r="A3" s="20" t="s">
        <v>70</v>
      </c>
      <c r="B3" s="21" t="s">
        <v>489</v>
      </c>
      <c r="C3" s="22" t="s">
        <v>490</v>
      </c>
      <c r="D3" s="22" t="s">
        <v>491</v>
      </c>
      <c r="E3" s="22" t="s">
        <v>492</v>
      </c>
      <c r="F3" s="22" t="s">
        <v>493</v>
      </c>
      <c r="G3" s="22" t="s">
        <v>494</v>
      </c>
      <c r="H3" s="22" t="s">
        <v>495</v>
      </c>
      <c r="I3" s="22" t="s">
        <v>496</v>
      </c>
      <c r="J3" s="22" t="s">
        <v>497</v>
      </c>
      <c r="K3" s="21" t="s">
        <v>498</v>
      </c>
      <c r="L3" s="25" t="s">
        <v>529</v>
      </c>
      <c r="M3" s="21" t="s">
        <v>530</v>
      </c>
      <c r="N3" s="21" t="s">
        <v>535</v>
      </c>
      <c r="O3" s="21" t="s">
        <v>536</v>
      </c>
      <c r="P3" s="21" t="s">
        <v>538</v>
      </c>
      <c r="Q3" s="21" t="s">
        <v>540</v>
      </c>
      <c r="R3" s="21" t="s">
        <v>542</v>
      </c>
      <c r="S3" s="21" t="s">
        <v>545</v>
      </c>
      <c r="T3" s="21" t="s">
        <v>549</v>
      </c>
      <c r="U3" s="23" t="s">
        <v>543</v>
      </c>
      <c r="V3" s="24" t="s">
        <v>69</v>
      </c>
      <c r="W3" s="8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</row>
    <row r="4" spans="1:140">
      <c r="A4" s="10" t="s">
        <v>3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50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27">
        <f>SUM(B4:T4)</f>
        <v>0</v>
      </c>
      <c r="V4" s="28">
        <f>(U4/U$70)</f>
        <v>0</v>
      </c>
      <c r="W4" s="9"/>
    </row>
    <row r="5" spans="1:140">
      <c r="A5" s="10" t="s">
        <v>4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50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27">
        <f>SUM(B5:T5)</f>
        <v>0</v>
      </c>
      <c r="V5" s="28">
        <f>(U5/U$70)</f>
        <v>0</v>
      </c>
      <c r="W5" s="9"/>
    </row>
    <row r="6" spans="1:140">
      <c r="A6" s="10" t="s">
        <v>5</v>
      </c>
      <c r="B6" s="13">
        <v>7247793</v>
      </c>
      <c r="C6" s="13">
        <v>7090197</v>
      </c>
      <c r="D6" s="13">
        <v>5648896</v>
      </c>
      <c r="E6" s="13">
        <v>9892815</v>
      </c>
      <c r="F6" s="13">
        <v>10000217</v>
      </c>
      <c r="G6" s="13">
        <v>10600955</v>
      </c>
      <c r="H6" s="13">
        <v>8680018</v>
      </c>
      <c r="I6" s="13">
        <v>8355095</v>
      </c>
      <c r="J6" s="13">
        <v>6172752</v>
      </c>
      <c r="K6" s="13">
        <v>6181131</v>
      </c>
      <c r="L6" s="50">
        <v>7196033</v>
      </c>
      <c r="M6" s="13">
        <v>7882763</v>
      </c>
      <c r="N6" s="13">
        <v>8122882</v>
      </c>
      <c r="O6" s="13">
        <v>7757298</v>
      </c>
      <c r="P6" s="13">
        <v>7372822</v>
      </c>
      <c r="Q6" s="13">
        <v>7581108</v>
      </c>
      <c r="R6" s="13">
        <v>7848406</v>
      </c>
      <c r="S6" s="13">
        <v>8028404</v>
      </c>
      <c r="T6" s="13">
        <v>9047297</v>
      </c>
      <c r="U6" s="27">
        <f t="shared" ref="U6:U69" si="0">SUM(B6:T6)</f>
        <v>150706882</v>
      </c>
      <c r="V6" s="28">
        <f t="shared" ref="V6:V69" si="1">(U6/U$70)</f>
        <v>1.8379586443187296E-2</v>
      </c>
      <c r="W6" s="9"/>
    </row>
    <row r="7" spans="1:140">
      <c r="A7" s="10" t="s">
        <v>6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50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27">
        <f t="shared" si="0"/>
        <v>0</v>
      </c>
      <c r="V7" s="28">
        <f t="shared" si="1"/>
        <v>0</v>
      </c>
      <c r="W7" s="9"/>
    </row>
    <row r="8" spans="1:140">
      <c r="A8" s="10" t="s">
        <v>7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50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27">
        <f t="shared" si="0"/>
        <v>0</v>
      </c>
      <c r="V8" s="28">
        <f t="shared" si="1"/>
        <v>0</v>
      </c>
      <c r="W8" s="9"/>
    </row>
    <row r="9" spans="1:140">
      <c r="A9" s="10" t="s">
        <v>8</v>
      </c>
      <c r="B9" s="13">
        <v>1221000</v>
      </c>
      <c r="C9" s="13">
        <v>1116000</v>
      </c>
      <c r="D9" s="13">
        <v>1051000</v>
      </c>
      <c r="E9" s="13">
        <v>998000</v>
      </c>
      <c r="F9" s="13">
        <v>1154000</v>
      </c>
      <c r="G9" s="13">
        <v>983000</v>
      </c>
      <c r="H9" s="13">
        <v>987000</v>
      </c>
      <c r="I9" s="13">
        <v>1150000</v>
      </c>
      <c r="J9" s="13">
        <v>1202000</v>
      </c>
      <c r="K9" s="13">
        <v>1130000</v>
      </c>
      <c r="L9" s="50">
        <v>1259000</v>
      </c>
      <c r="M9" s="13">
        <v>1231000</v>
      </c>
      <c r="N9" s="13">
        <v>1256000</v>
      </c>
      <c r="O9" s="13">
        <v>1336000</v>
      </c>
      <c r="P9" s="13">
        <v>1299907</v>
      </c>
      <c r="Q9" s="13">
        <v>1074541</v>
      </c>
      <c r="R9" s="13">
        <v>1056855</v>
      </c>
      <c r="S9" s="13">
        <v>1173082</v>
      </c>
      <c r="T9" s="13">
        <v>1051129</v>
      </c>
      <c r="U9" s="27">
        <f t="shared" si="0"/>
        <v>21729514</v>
      </c>
      <c r="V9" s="28">
        <f t="shared" si="1"/>
        <v>2.6500414289736848E-3</v>
      </c>
      <c r="W9" s="9"/>
    </row>
    <row r="10" spans="1:140">
      <c r="A10" s="10" t="s">
        <v>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50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27">
        <f t="shared" si="0"/>
        <v>0</v>
      </c>
      <c r="V10" s="28">
        <f t="shared" si="1"/>
        <v>0</v>
      </c>
      <c r="W10" s="9"/>
    </row>
    <row r="11" spans="1:140">
      <c r="A11" s="10" t="s">
        <v>10</v>
      </c>
      <c r="B11" s="13">
        <v>16758848</v>
      </c>
      <c r="C11" s="13">
        <v>17880041</v>
      </c>
      <c r="D11" s="13">
        <v>19537588</v>
      </c>
      <c r="E11" s="13">
        <v>20306684</v>
      </c>
      <c r="F11" s="13">
        <v>21444785</v>
      </c>
      <c r="G11" s="13">
        <v>23039507</v>
      </c>
      <c r="H11" s="13">
        <v>22984996</v>
      </c>
      <c r="I11" s="13">
        <v>22959871</v>
      </c>
      <c r="J11" s="13">
        <v>23088998</v>
      </c>
      <c r="K11" s="13">
        <v>23320980</v>
      </c>
      <c r="L11" s="50">
        <v>25203128</v>
      </c>
      <c r="M11" s="13">
        <v>28069551</v>
      </c>
      <c r="N11" s="13">
        <v>29958709</v>
      </c>
      <c r="O11" s="13">
        <v>31665115</v>
      </c>
      <c r="P11" s="13">
        <v>38235117</v>
      </c>
      <c r="Q11" s="13">
        <v>43893772</v>
      </c>
      <c r="R11" s="13">
        <v>47387946</v>
      </c>
      <c r="S11" s="13">
        <v>51050692</v>
      </c>
      <c r="T11" s="13">
        <v>50361074</v>
      </c>
      <c r="U11" s="27">
        <f t="shared" si="0"/>
        <v>557147402</v>
      </c>
      <c r="V11" s="28">
        <f t="shared" si="1"/>
        <v>6.7947387012201751E-2</v>
      </c>
      <c r="W11" s="9"/>
    </row>
    <row r="12" spans="1:140">
      <c r="A12" s="10" t="s">
        <v>11</v>
      </c>
      <c r="B12" s="13">
        <v>0</v>
      </c>
      <c r="C12" s="13">
        <v>2302397</v>
      </c>
      <c r="D12" s="13">
        <v>4141490</v>
      </c>
      <c r="E12" s="13">
        <v>605800</v>
      </c>
      <c r="F12" s="13">
        <v>6668805</v>
      </c>
      <c r="G12" s="13">
        <v>6966010</v>
      </c>
      <c r="H12" s="13">
        <v>6881859</v>
      </c>
      <c r="I12" s="13">
        <v>7124154</v>
      </c>
      <c r="J12" s="13">
        <v>7392796</v>
      </c>
      <c r="K12" s="13">
        <v>7176655</v>
      </c>
      <c r="L12" s="50">
        <v>7666389</v>
      </c>
      <c r="M12" s="13">
        <v>8051919</v>
      </c>
      <c r="N12" s="13">
        <v>8675975</v>
      </c>
      <c r="O12" s="13">
        <v>8810489</v>
      </c>
      <c r="P12" s="13">
        <v>9129277</v>
      </c>
      <c r="Q12" s="13">
        <v>9759149</v>
      </c>
      <c r="R12" s="13">
        <v>10069175</v>
      </c>
      <c r="S12" s="13">
        <v>10350887</v>
      </c>
      <c r="T12" s="13">
        <v>12127025</v>
      </c>
      <c r="U12" s="27">
        <f t="shared" si="0"/>
        <v>133900251</v>
      </c>
      <c r="V12" s="28">
        <f t="shared" si="1"/>
        <v>1.6329919412830636E-2</v>
      </c>
      <c r="W12" s="9"/>
    </row>
    <row r="13" spans="1:140">
      <c r="A13" s="10" t="s">
        <v>12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50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27">
        <f t="shared" si="0"/>
        <v>0</v>
      </c>
      <c r="V13" s="28">
        <f t="shared" si="1"/>
        <v>0</v>
      </c>
      <c r="W13" s="9"/>
    </row>
    <row r="14" spans="1:140">
      <c r="A14" s="10" t="s">
        <v>13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50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102107895</v>
      </c>
      <c r="U14" s="27">
        <f t="shared" si="0"/>
        <v>102107895</v>
      </c>
      <c r="V14" s="28">
        <f t="shared" si="1"/>
        <v>1.2452655497738926E-2</v>
      </c>
      <c r="W14" s="9"/>
    </row>
    <row r="15" spans="1:140">
      <c r="A15" s="10" t="s">
        <v>14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5758</v>
      </c>
      <c r="H15" s="13">
        <v>31814</v>
      </c>
      <c r="I15" s="13">
        <v>57259</v>
      </c>
      <c r="J15" s="13">
        <v>35573</v>
      </c>
      <c r="K15" s="13">
        <v>10137</v>
      </c>
      <c r="L15" s="50">
        <v>42493</v>
      </c>
      <c r="M15" s="13">
        <v>0</v>
      </c>
      <c r="N15" s="13">
        <v>92</v>
      </c>
      <c r="O15" s="13">
        <v>56560</v>
      </c>
      <c r="P15" s="13">
        <v>22000</v>
      </c>
      <c r="Q15" s="13">
        <v>0</v>
      </c>
      <c r="R15" s="13">
        <v>0</v>
      </c>
      <c r="S15" s="13">
        <v>22000</v>
      </c>
      <c r="T15" s="13">
        <v>31008</v>
      </c>
      <c r="U15" s="27">
        <f t="shared" si="0"/>
        <v>314694</v>
      </c>
      <c r="V15" s="28">
        <f t="shared" si="1"/>
        <v>3.8378775404247183E-5</v>
      </c>
      <c r="W15" s="9"/>
    </row>
    <row r="16" spans="1:140">
      <c r="A16" s="10" t="s">
        <v>15</v>
      </c>
      <c r="B16" s="13">
        <v>420128</v>
      </c>
      <c r="C16" s="13">
        <v>508112</v>
      </c>
      <c r="D16" s="13">
        <v>620569</v>
      </c>
      <c r="E16" s="13">
        <v>1271494</v>
      </c>
      <c r="F16" s="13">
        <v>1539250</v>
      </c>
      <c r="G16" s="13">
        <v>1697948</v>
      </c>
      <c r="H16" s="13">
        <v>1766066</v>
      </c>
      <c r="I16" s="13">
        <v>1493230</v>
      </c>
      <c r="J16" s="13">
        <v>1685117</v>
      </c>
      <c r="K16" s="13">
        <v>2119537</v>
      </c>
      <c r="L16" s="50">
        <v>1934535</v>
      </c>
      <c r="M16" s="13">
        <v>1727057</v>
      </c>
      <c r="N16" s="13">
        <v>1865756</v>
      </c>
      <c r="O16" s="13">
        <v>1866665</v>
      </c>
      <c r="P16" s="13">
        <v>1919642</v>
      </c>
      <c r="Q16" s="13">
        <v>1516381</v>
      </c>
      <c r="R16" s="13">
        <v>1572791</v>
      </c>
      <c r="S16" s="13">
        <v>1710497</v>
      </c>
      <c r="T16" s="13">
        <v>1808080</v>
      </c>
      <c r="U16" s="27">
        <f t="shared" si="0"/>
        <v>29042855</v>
      </c>
      <c r="V16" s="28">
        <f t="shared" si="1"/>
        <v>3.5419461735626268E-3</v>
      </c>
      <c r="W16" s="9"/>
    </row>
    <row r="17" spans="1:23">
      <c r="A17" s="10" t="s">
        <v>16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50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27">
        <f t="shared" si="0"/>
        <v>0</v>
      </c>
      <c r="V17" s="28">
        <f t="shared" si="1"/>
        <v>0</v>
      </c>
      <c r="W17" s="9"/>
    </row>
    <row r="18" spans="1:23">
      <c r="A18" s="10" t="s">
        <v>17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13945</v>
      </c>
      <c r="L18" s="50">
        <v>68314</v>
      </c>
      <c r="M18" s="13">
        <v>92422</v>
      </c>
      <c r="N18" s="13">
        <v>107274</v>
      </c>
      <c r="O18" s="13">
        <v>104520</v>
      </c>
      <c r="P18" s="13">
        <v>104983</v>
      </c>
      <c r="Q18" s="13">
        <v>98104</v>
      </c>
      <c r="R18" s="13">
        <v>28063</v>
      </c>
      <c r="S18" s="13">
        <v>0</v>
      </c>
      <c r="T18" s="13">
        <v>8264</v>
      </c>
      <c r="U18" s="27">
        <f t="shared" si="0"/>
        <v>625889</v>
      </c>
      <c r="V18" s="28">
        <f t="shared" si="1"/>
        <v>7.6330827276620671E-5</v>
      </c>
      <c r="W18" s="9"/>
    </row>
    <row r="19" spans="1:23">
      <c r="A19" s="10" t="s">
        <v>18</v>
      </c>
      <c r="B19" s="13">
        <v>103594</v>
      </c>
      <c r="C19" s="13">
        <v>105998</v>
      </c>
      <c r="D19" s="13">
        <v>109966</v>
      </c>
      <c r="E19" s="13">
        <v>116178</v>
      </c>
      <c r="F19" s="13">
        <v>124482</v>
      </c>
      <c r="G19" s="13">
        <v>122457</v>
      </c>
      <c r="H19" s="13">
        <v>130383</v>
      </c>
      <c r="I19" s="13">
        <v>132812</v>
      </c>
      <c r="J19" s="13">
        <v>134879</v>
      </c>
      <c r="K19" s="13">
        <v>144160</v>
      </c>
      <c r="L19" s="50">
        <v>147418</v>
      </c>
      <c r="M19" s="13">
        <v>1252717</v>
      </c>
      <c r="N19" s="13">
        <v>1336599</v>
      </c>
      <c r="O19" s="13">
        <v>1492822</v>
      </c>
      <c r="P19" s="13">
        <v>1600598</v>
      </c>
      <c r="Q19" s="13">
        <v>1652358</v>
      </c>
      <c r="R19" s="13">
        <v>162154</v>
      </c>
      <c r="S19" s="13">
        <v>0</v>
      </c>
      <c r="T19" s="13">
        <v>0</v>
      </c>
      <c r="U19" s="27">
        <f t="shared" si="0"/>
        <v>8869575</v>
      </c>
      <c r="V19" s="28">
        <f t="shared" si="1"/>
        <v>1.0816965905169013E-3</v>
      </c>
      <c r="W19" s="9"/>
    </row>
    <row r="20" spans="1:23">
      <c r="A20" s="10" t="s">
        <v>19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50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27">
        <f t="shared" si="0"/>
        <v>0</v>
      </c>
      <c r="V20" s="28">
        <f t="shared" si="1"/>
        <v>0</v>
      </c>
      <c r="W20" s="9"/>
    </row>
    <row r="21" spans="1:23">
      <c r="A21" s="10" t="s">
        <v>20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50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27">
        <f t="shared" si="0"/>
        <v>0</v>
      </c>
      <c r="V21" s="28">
        <f t="shared" si="1"/>
        <v>0</v>
      </c>
      <c r="W21" s="9"/>
    </row>
    <row r="22" spans="1:23">
      <c r="A22" s="10" t="s">
        <v>21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50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27">
        <f t="shared" si="0"/>
        <v>0</v>
      </c>
      <c r="V22" s="28">
        <f t="shared" si="1"/>
        <v>0</v>
      </c>
      <c r="W22" s="9"/>
    </row>
    <row r="23" spans="1:23">
      <c r="A23" s="10" t="s">
        <v>22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50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27">
        <f t="shared" si="0"/>
        <v>0</v>
      </c>
      <c r="V23" s="28">
        <f t="shared" si="1"/>
        <v>0</v>
      </c>
      <c r="W23" s="9"/>
    </row>
    <row r="24" spans="1:23">
      <c r="A24" s="10" t="s">
        <v>23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50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27">
        <f t="shared" si="0"/>
        <v>0</v>
      </c>
      <c r="V24" s="28">
        <f t="shared" si="1"/>
        <v>0</v>
      </c>
      <c r="W24" s="9"/>
    </row>
    <row r="25" spans="1:23">
      <c r="A25" s="10" t="s">
        <v>24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8687</v>
      </c>
      <c r="I25" s="13">
        <v>0</v>
      </c>
      <c r="J25" s="13">
        <v>0</v>
      </c>
      <c r="K25" s="13">
        <v>14509</v>
      </c>
      <c r="L25" s="50">
        <v>61929</v>
      </c>
      <c r="M25" s="13">
        <v>127368</v>
      </c>
      <c r="N25" s="13">
        <v>68548</v>
      </c>
      <c r="O25" s="13">
        <v>80233</v>
      </c>
      <c r="P25" s="13">
        <v>91628</v>
      </c>
      <c r="Q25" s="13">
        <v>75896</v>
      </c>
      <c r="R25" s="13">
        <v>89127</v>
      </c>
      <c r="S25" s="13">
        <v>87697</v>
      </c>
      <c r="T25" s="13">
        <v>72069</v>
      </c>
      <c r="U25" s="27">
        <f t="shared" si="0"/>
        <v>777691</v>
      </c>
      <c r="V25" s="28">
        <f t="shared" si="1"/>
        <v>9.4843969770330526E-5</v>
      </c>
      <c r="W25" s="9"/>
    </row>
    <row r="26" spans="1:23">
      <c r="A26" s="10" t="s">
        <v>25</v>
      </c>
      <c r="B26" s="13">
        <v>134987</v>
      </c>
      <c r="C26" s="13">
        <v>142901</v>
      </c>
      <c r="D26" s="13">
        <v>257719</v>
      </c>
      <c r="E26" s="13">
        <v>311081</v>
      </c>
      <c r="F26" s="13">
        <v>317678</v>
      </c>
      <c r="G26" s="13">
        <v>367390</v>
      </c>
      <c r="H26" s="13">
        <v>344373</v>
      </c>
      <c r="I26" s="13">
        <v>373412</v>
      </c>
      <c r="J26" s="13">
        <v>391871</v>
      </c>
      <c r="K26" s="13">
        <v>408213</v>
      </c>
      <c r="L26" s="50">
        <v>485819</v>
      </c>
      <c r="M26" s="13">
        <v>494129</v>
      </c>
      <c r="N26" s="13">
        <v>521238</v>
      </c>
      <c r="O26" s="13">
        <v>545872</v>
      </c>
      <c r="P26" s="13">
        <v>543201</v>
      </c>
      <c r="Q26" s="13">
        <v>636403</v>
      </c>
      <c r="R26" s="13">
        <v>537872</v>
      </c>
      <c r="S26" s="13">
        <v>608546</v>
      </c>
      <c r="T26" s="13">
        <v>692521</v>
      </c>
      <c r="U26" s="27">
        <f t="shared" si="0"/>
        <v>8115226</v>
      </c>
      <c r="V26" s="28">
        <f t="shared" si="1"/>
        <v>9.89699314282151E-4</v>
      </c>
      <c r="W26" s="9"/>
    </row>
    <row r="27" spans="1:23">
      <c r="A27" s="10" t="s">
        <v>26</v>
      </c>
      <c r="B27" s="13">
        <v>1057810</v>
      </c>
      <c r="C27" s="13">
        <v>1607678</v>
      </c>
      <c r="D27" s="13">
        <v>386183</v>
      </c>
      <c r="E27" s="13">
        <v>0</v>
      </c>
      <c r="F27" s="13">
        <v>365249</v>
      </c>
      <c r="G27" s="13">
        <v>347086</v>
      </c>
      <c r="H27" s="13">
        <v>0</v>
      </c>
      <c r="I27" s="13">
        <v>0</v>
      </c>
      <c r="J27" s="13">
        <v>0</v>
      </c>
      <c r="K27" s="13">
        <v>0</v>
      </c>
      <c r="L27" s="50">
        <v>0</v>
      </c>
      <c r="M27" s="13">
        <v>0</v>
      </c>
      <c r="N27" s="13">
        <v>39948</v>
      </c>
      <c r="O27" s="13">
        <v>890300</v>
      </c>
      <c r="P27" s="13">
        <v>482597</v>
      </c>
      <c r="Q27" s="13">
        <v>437563</v>
      </c>
      <c r="R27" s="13">
        <v>452433</v>
      </c>
      <c r="S27" s="13">
        <v>444443</v>
      </c>
      <c r="T27" s="13">
        <v>451589</v>
      </c>
      <c r="U27" s="27">
        <f t="shared" si="0"/>
        <v>6962879</v>
      </c>
      <c r="V27" s="28">
        <f t="shared" si="1"/>
        <v>8.4916385221182867E-4</v>
      </c>
      <c r="W27" s="9"/>
    </row>
    <row r="28" spans="1:23">
      <c r="A28" s="10" t="s">
        <v>27</v>
      </c>
      <c r="B28" s="13">
        <v>8743746</v>
      </c>
      <c r="C28" s="13">
        <v>9432253</v>
      </c>
      <c r="D28" s="13">
        <v>9515944</v>
      </c>
      <c r="E28" s="13">
        <v>9183274</v>
      </c>
      <c r="F28" s="13">
        <v>9092191</v>
      </c>
      <c r="G28" s="13">
        <v>9249374</v>
      </c>
      <c r="H28" s="13">
        <v>9510918</v>
      </c>
      <c r="I28" s="13">
        <v>10778817</v>
      </c>
      <c r="J28" s="13">
        <v>12047774</v>
      </c>
      <c r="K28" s="13">
        <v>13174316</v>
      </c>
      <c r="L28" s="50">
        <v>13953450</v>
      </c>
      <c r="M28" s="13">
        <v>15026626</v>
      </c>
      <c r="N28" s="13">
        <v>16083207</v>
      </c>
      <c r="O28" s="13">
        <v>17018321</v>
      </c>
      <c r="P28" s="13">
        <v>18094909</v>
      </c>
      <c r="Q28" s="13">
        <v>19358053</v>
      </c>
      <c r="R28" s="13">
        <v>20690977</v>
      </c>
      <c r="S28" s="13">
        <v>21998056</v>
      </c>
      <c r="T28" s="13">
        <v>24302019</v>
      </c>
      <c r="U28" s="27">
        <f t="shared" si="0"/>
        <v>267254225</v>
      </c>
      <c r="V28" s="28">
        <f t="shared" si="1"/>
        <v>3.2593217147804353E-2</v>
      </c>
      <c r="W28" s="9"/>
    </row>
    <row r="29" spans="1:23">
      <c r="A29" s="10" t="s">
        <v>28</v>
      </c>
      <c r="B29" s="13">
        <v>204949</v>
      </c>
      <c r="C29" s="13">
        <v>192019</v>
      </c>
      <c r="D29" s="13">
        <v>0</v>
      </c>
      <c r="E29" s="13">
        <v>186946</v>
      </c>
      <c r="F29" s="13">
        <v>180105</v>
      </c>
      <c r="G29" s="13">
        <v>182089</v>
      </c>
      <c r="H29" s="13">
        <v>181944</v>
      </c>
      <c r="I29" s="13">
        <v>139878</v>
      </c>
      <c r="J29" s="13">
        <v>0</v>
      </c>
      <c r="K29" s="13">
        <v>0</v>
      </c>
      <c r="L29" s="50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27">
        <f t="shared" si="0"/>
        <v>1267930</v>
      </c>
      <c r="V29" s="28">
        <f t="shared" si="1"/>
        <v>1.5463148550117614E-4</v>
      </c>
      <c r="W29" s="9"/>
    </row>
    <row r="30" spans="1:23">
      <c r="A30" s="10" t="s">
        <v>29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50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27">
        <f t="shared" si="0"/>
        <v>0</v>
      </c>
      <c r="V30" s="28">
        <f t="shared" si="1"/>
        <v>0</v>
      </c>
      <c r="W30" s="9"/>
    </row>
    <row r="31" spans="1:23">
      <c r="A31" s="10" t="s">
        <v>30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50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27">
        <f t="shared" si="0"/>
        <v>0</v>
      </c>
      <c r="V31" s="28">
        <f t="shared" si="1"/>
        <v>0</v>
      </c>
      <c r="W31" s="9"/>
    </row>
    <row r="32" spans="1:23">
      <c r="A32" s="10" t="s">
        <v>31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50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27">
        <f t="shared" si="0"/>
        <v>0</v>
      </c>
      <c r="V32" s="28">
        <f t="shared" si="1"/>
        <v>0</v>
      </c>
      <c r="W32" s="9"/>
    </row>
    <row r="33" spans="1:23">
      <c r="A33" s="10" t="s">
        <v>32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50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27">
        <f t="shared" si="0"/>
        <v>0</v>
      </c>
      <c r="V33" s="28">
        <f t="shared" si="1"/>
        <v>0</v>
      </c>
      <c r="W33" s="9"/>
    </row>
    <row r="34" spans="1:23">
      <c r="A34" s="10" t="s">
        <v>33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50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27">
        <f t="shared" si="0"/>
        <v>0</v>
      </c>
      <c r="V34" s="28">
        <f t="shared" si="1"/>
        <v>0</v>
      </c>
      <c r="W34" s="9"/>
    </row>
    <row r="35" spans="1:23">
      <c r="A35" s="10" t="s">
        <v>34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50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27">
        <f t="shared" si="0"/>
        <v>0</v>
      </c>
      <c r="V35" s="28">
        <f t="shared" si="1"/>
        <v>0</v>
      </c>
      <c r="W35" s="9"/>
    </row>
    <row r="36" spans="1:23">
      <c r="A36" s="10" t="s">
        <v>35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50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27">
        <f t="shared" si="0"/>
        <v>0</v>
      </c>
      <c r="V36" s="28">
        <f t="shared" si="1"/>
        <v>0</v>
      </c>
      <c r="W36" s="9"/>
    </row>
    <row r="37" spans="1:23">
      <c r="A37" s="10" t="s">
        <v>36</v>
      </c>
      <c r="B37" s="13">
        <v>31828035</v>
      </c>
      <c r="C37" s="13">
        <v>33496645</v>
      </c>
      <c r="D37" s="13">
        <v>34859470</v>
      </c>
      <c r="E37" s="13">
        <v>44517383</v>
      </c>
      <c r="F37" s="13">
        <v>42518736</v>
      </c>
      <c r="G37" s="13">
        <v>42691401</v>
      </c>
      <c r="H37" s="13">
        <v>42525241</v>
      </c>
      <c r="I37" s="13">
        <v>46383435</v>
      </c>
      <c r="J37" s="13">
        <v>50558709</v>
      </c>
      <c r="K37" s="13">
        <v>53239609</v>
      </c>
      <c r="L37" s="50">
        <v>56760102</v>
      </c>
      <c r="M37" s="13">
        <v>57070072</v>
      </c>
      <c r="N37" s="13">
        <v>58883261</v>
      </c>
      <c r="O37" s="13">
        <v>58938104</v>
      </c>
      <c r="P37" s="13">
        <v>60598003</v>
      </c>
      <c r="Q37" s="13">
        <v>61208518</v>
      </c>
      <c r="R37" s="13">
        <v>61641167</v>
      </c>
      <c r="S37" s="13">
        <v>61882143</v>
      </c>
      <c r="T37" s="13">
        <v>59466838</v>
      </c>
      <c r="U37" s="27">
        <f t="shared" si="0"/>
        <v>959066872</v>
      </c>
      <c r="V37" s="28">
        <f t="shared" si="1"/>
        <v>0.11696381906913345</v>
      </c>
      <c r="W37" s="9"/>
    </row>
    <row r="38" spans="1:23">
      <c r="A38" s="10" t="s">
        <v>37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28753</v>
      </c>
      <c r="H38" s="13">
        <v>0</v>
      </c>
      <c r="I38" s="13">
        <v>0</v>
      </c>
      <c r="J38" s="13">
        <v>0</v>
      </c>
      <c r="K38" s="13">
        <v>0</v>
      </c>
      <c r="L38" s="50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27">
        <f t="shared" si="0"/>
        <v>28753</v>
      </c>
      <c r="V38" s="28">
        <f t="shared" si="1"/>
        <v>3.5065966596068537E-6</v>
      </c>
      <c r="W38" s="9"/>
    </row>
    <row r="39" spans="1:23">
      <c r="A39" s="10" t="s">
        <v>38</v>
      </c>
      <c r="B39" s="13">
        <v>0</v>
      </c>
      <c r="C39" s="13">
        <v>6745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50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27">
        <f t="shared" si="0"/>
        <v>6745</v>
      </c>
      <c r="V39" s="28">
        <f t="shared" si="1"/>
        <v>8.2259223277738773E-7</v>
      </c>
      <c r="W39" s="9"/>
    </row>
    <row r="40" spans="1:23">
      <c r="A40" s="10" t="s">
        <v>39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50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27">
        <f t="shared" si="0"/>
        <v>0</v>
      </c>
      <c r="V40" s="28">
        <f t="shared" si="1"/>
        <v>0</v>
      </c>
      <c r="W40" s="9"/>
    </row>
    <row r="41" spans="1:23">
      <c r="A41" s="10" t="s">
        <v>40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50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27">
        <f t="shared" si="0"/>
        <v>0</v>
      </c>
      <c r="V41" s="28">
        <f t="shared" si="1"/>
        <v>0</v>
      </c>
      <c r="W41" s="9"/>
    </row>
    <row r="42" spans="1:23">
      <c r="A42" s="10" t="s">
        <v>41</v>
      </c>
      <c r="B42" s="13">
        <v>47738510</v>
      </c>
      <c r="C42" s="13">
        <v>51733525</v>
      </c>
      <c r="D42" s="13">
        <v>52164743</v>
      </c>
      <c r="E42" s="13">
        <v>47418400</v>
      </c>
      <c r="F42" s="13">
        <v>51174254</v>
      </c>
      <c r="G42" s="13">
        <v>51471619</v>
      </c>
      <c r="H42" s="13">
        <v>53719000</v>
      </c>
      <c r="I42" s="13">
        <v>57993000</v>
      </c>
      <c r="J42" s="13">
        <v>60032000</v>
      </c>
      <c r="K42" s="13">
        <v>61545000</v>
      </c>
      <c r="L42" s="50">
        <v>65172000</v>
      </c>
      <c r="M42" s="13">
        <v>70527000</v>
      </c>
      <c r="N42" s="13">
        <v>74856000</v>
      </c>
      <c r="O42" s="13">
        <v>78860000</v>
      </c>
      <c r="P42" s="13">
        <v>81313000</v>
      </c>
      <c r="Q42" s="13">
        <v>87658000</v>
      </c>
      <c r="R42" s="13">
        <v>87090000</v>
      </c>
      <c r="S42" s="13">
        <v>95416000</v>
      </c>
      <c r="T42" s="13">
        <v>102940000</v>
      </c>
      <c r="U42" s="27">
        <f t="shared" si="0"/>
        <v>1278822051</v>
      </c>
      <c r="V42" s="28">
        <f t="shared" si="1"/>
        <v>0.15595983487873216</v>
      </c>
      <c r="W42" s="9"/>
    </row>
    <row r="43" spans="1:23">
      <c r="A43" s="10" t="s">
        <v>42</v>
      </c>
      <c r="B43" s="13">
        <v>8039036</v>
      </c>
      <c r="C43" s="13">
        <v>8154754</v>
      </c>
      <c r="D43" s="13">
        <v>8691596</v>
      </c>
      <c r="E43" s="13">
        <v>13382374</v>
      </c>
      <c r="F43" s="13">
        <v>10141106</v>
      </c>
      <c r="G43" s="13">
        <v>11841462</v>
      </c>
      <c r="H43" s="13">
        <v>13249044</v>
      </c>
      <c r="I43" s="13">
        <v>12949561</v>
      </c>
      <c r="J43" s="13">
        <v>13284261</v>
      </c>
      <c r="K43" s="13">
        <v>12333346</v>
      </c>
      <c r="L43" s="50">
        <v>14542295</v>
      </c>
      <c r="M43" s="13">
        <v>14604821</v>
      </c>
      <c r="N43" s="13">
        <v>14090274</v>
      </c>
      <c r="O43" s="13">
        <v>15377569</v>
      </c>
      <c r="P43" s="13">
        <v>16485063</v>
      </c>
      <c r="Q43" s="13">
        <v>16109740</v>
      </c>
      <c r="R43" s="13">
        <v>18071506</v>
      </c>
      <c r="S43" s="13">
        <v>20011785</v>
      </c>
      <c r="T43" s="13">
        <v>21610995</v>
      </c>
      <c r="U43" s="27">
        <f t="shared" si="0"/>
        <v>262970588</v>
      </c>
      <c r="V43" s="28">
        <f t="shared" si="1"/>
        <v>3.2070802540800969E-2</v>
      </c>
      <c r="W43" s="9"/>
    </row>
    <row r="44" spans="1:23">
      <c r="A44" s="10" t="s">
        <v>43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50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27">
        <f t="shared" si="0"/>
        <v>0</v>
      </c>
      <c r="V44" s="28">
        <f t="shared" si="1"/>
        <v>0</v>
      </c>
      <c r="W44" s="9"/>
    </row>
    <row r="45" spans="1:23">
      <c r="A45" s="10" t="s">
        <v>44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50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27">
        <f t="shared" si="0"/>
        <v>0</v>
      </c>
      <c r="V45" s="28">
        <f t="shared" si="1"/>
        <v>0</v>
      </c>
      <c r="W45" s="9"/>
    </row>
    <row r="46" spans="1:23">
      <c r="A46" s="10" t="s">
        <v>45</v>
      </c>
      <c r="B46" s="13">
        <v>315072</v>
      </c>
      <c r="C46" s="13">
        <v>284101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50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-86374</v>
      </c>
      <c r="S46" s="13">
        <v>0</v>
      </c>
      <c r="T46" s="13">
        <v>0</v>
      </c>
      <c r="U46" s="27">
        <f t="shared" si="0"/>
        <v>512799</v>
      </c>
      <c r="V46" s="28">
        <f t="shared" si="1"/>
        <v>6.2538839788882372E-5</v>
      </c>
      <c r="W46" s="9"/>
    </row>
    <row r="47" spans="1:23">
      <c r="A47" s="10" t="s">
        <v>46</v>
      </c>
      <c r="B47" s="13">
        <v>1815888</v>
      </c>
      <c r="C47" s="13">
        <v>2152464</v>
      </c>
      <c r="D47" s="13">
        <v>2026376</v>
      </c>
      <c r="E47" s="13">
        <v>1950600</v>
      </c>
      <c r="F47" s="13">
        <v>1865114</v>
      </c>
      <c r="G47" s="13">
        <v>1881539</v>
      </c>
      <c r="H47" s="13">
        <v>1887210</v>
      </c>
      <c r="I47" s="13">
        <v>2090200</v>
      </c>
      <c r="J47" s="13">
        <v>2125590</v>
      </c>
      <c r="K47" s="13">
        <v>2181737</v>
      </c>
      <c r="L47" s="50">
        <v>2246882</v>
      </c>
      <c r="M47" s="13">
        <v>2260191</v>
      </c>
      <c r="N47" s="13">
        <v>2457909</v>
      </c>
      <c r="O47" s="13">
        <v>2571576</v>
      </c>
      <c r="P47" s="13">
        <v>2655836</v>
      </c>
      <c r="Q47" s="13">
        <v>2675016</v>
      </c>
      <c r="R47" s="13">
        <v>2756533</v>
      </c>
      <c r="S47" s="13">
        <v>2918210</v>
      </c>
      <c r="T47" s="13">
        <v>3294644</v>
      </c>
      <c r="U47" s="27">
        <f t="shared" si="0"/>
        <v>43813515</v>
      </c>
      <c r="V47" s="28">
        <f t="shared" si="1"/>
        <v>5.3433146226353695E-3</v>
      </c>
      <c r="W47" s="9"/>
    </row>
    <row r="48" spans="1:23">
      <c r="A48" s="10" t="s">
        <v>47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1043698</v>
      </c>
      <c r="H48" s="13">
        <v>1725839</v>
      </c>
      <c r="I48" s="13">
        <v>1951099</v>
      </c>
      <c r="J48" s="13">
        <v>2331977</v>
      </c>
      <c r="K48" s="13">
        <v>2912175</v>
      </c>
      <c r="L48" s="50">
        <v>2148490</v>
      </c>
      <c r="M48" s="13">
        <v>2915545</v>
      </c>
      <c r="N48" s="13">
        <v>2513276</v>
      </c>
      <c r="O48" s="13">
        <v>2498828</v>
      </c>
      <c r="P48" s="13">
        <v>2700142</v>
      </c>
      <c r="Q48" s="13">
        <v>2566023</v>
      </c>
      <c r="R48" s="13">
        <v>3359721</v>
      </c>
      <c r="S48" s="13">
        <v>2987449</v>
      </c>
      <c r="T48" s="13">
        <v>2647522</v>
      </c>
      <c r="U48" s="27">
        <f t="shared" si="0"/>
        <v>34301784</v>
      </c>
      <c r="V48" s="28">
        <f t="shared" si="1"/>
        <v>4.1833033489707449E-3</v>
      </c>
      <c r="W48" s="9"/>
    </row>
    <row r="49" spans="1:23">
      <c r="A49" s="10" t="s">
        <v>48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50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27">
        <f t="shared" si="0"/>
        <v>0</v>
      </c>
      <c r="V49" s="28">
        <f t="shared" si="1"/>
        <v>0</v>
      </c>
      <c r="W49" s="9"/>
    </row>
    <row r="50" spans="1:23">
      <c r="A50" s="10" t="s">
        <v>49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50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27">
        <f t="shared" si="0"/>
        <v>0</v>
      </c>
      <c r="V50" s="28">
        <f t="shared" si="1"/>
        <v>0</v>
      </c>
      <c r="W50" s="9"/>
    </row>
    <row r="51" spans="1:23">
      <c r="A51" s="10" t="s">
        <v>50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50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27">
        <f t="shared" si="0"/>
        <v>0</v>
      </c>
      <c r="V51" s="28">
        <f t="shared" si="1"/>
        <v>0</v>
      </c>
      <c r="W51" s="9"/>
    </row>
    <row r="52" spans="1:23">
      <c r="A52" s="10" t="s">
        <v>51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50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27">
        <f t="shared" si="0"/>
        <v>0</v>
      </c>
      <c r="V52" s="28">
        <f t="shared" si="1"/>
        <v>0</v>
      </c>
      <c r="W52" s="9"/>
    </row>
    <row r="53" spans="1:23">
      <c r="A53" s="10" t="s">
        <v>52</v>
      </c>
      <c r="B53" s="13">
        <v>30396625</v>
      </c>
      <c r="C53" s="13">
        <v>34525018</v>
      </c>
      <c r="D53" s="13">
        <v>36905540</v>
      </c>
      <c r="E53" s="13">
        <v>41783915</v>
      </c>
      <c r="F53" s="13">
        <v>43309634</v>
      </c>
      <c r="G53" s="13">
        <v>44892801</v>
      </c>
      <c r="H53" s="13">
        <v>46006033</v>
      </c>
      <c r="I53" s="13">
        <v>51503005</v>
      </c>
      <c r="J53" s="13">
        <v>54500108</v>
      </c>
      <c r="K53" s="13">
        <v>56337501</v>
      </c>
      <c r="L53" s="50">
        <v>61476894</v>
      </c>
      <c r="M53" s="13">
        <v>62444192</v>
      </c>
      <c r="N53" s="13">
        <v>61552938</v>
      </c>
      <c r="O53" s="13">
        <v>65295339</v>
      </c>
      <c r="P53" s="13">
        <v>70286561</v>
      </c>
      <c r="Q53" s="13">
        <v>77713717</v>
      </c>
      <c r="R53" s="13">
        <v>127737694</v>
      </c>
      <c r="S53" s="13">
        <v>91402689</v>
      </c>
      <c r="T53" s="13">
        <v>102075892</v>
      </c>
      <c r="U53" s="27">
        <f t="shared" si="0"/>
        <v>1160146096</v>
      </c>
      <c r="V53" s="28">
        <f t="shared" si="1"/>
        <v>0.14148660748059444</v>
      </c>
      <c r="W53" s="9"/>
    </row>
    <row r="54" spans="1:23">
      <c r="A54" s="10" t="s">
        <v>53</v>
      </c>
      <c r="B54" s="13">
        <v>55237365</v>
      </c>
      <c r="C54" s="13">
        <v>54795938</v>
      </c>
      <c r="D54" s="13">
        <v>55399513</v>
      </c>
      <c r="E54" s="13">
        <v>53984625</v>
      </c>
      <c r="F54" s="13">
        <v>53705665</v>
      </c>
      <c r="G54" s="13">
        <v>54093663</v>
      </c>
      <c r="H54" s="13">
        <v>55642341</v>
      </c>
      <c r="I54" s="13">
        <v>60651591</v>
      </c>
      <c r="J54" s="13">
        <v>65452820</v>
      </c>
      <c r="K54" s="13">
        <v>70184337</v>
      </c>
      <c r="L54" s="50">
        <v>73368544</v>
      </c>
      <c r="M54" s="13">
        <v>73939085</v>
      </c>
      <c r="N54" s="13">
        <v>79053106</v>
      </c>
      <c r="O54" s="13">
        <v>77214463</v>
      </c>
      <c r="P54" s="13">
        <v>79192419</v>
      </c>
      <c r="Q54" s="13">
        <v>86017875</v>
      </c>
      <c r="R54" s="13">
        <v>94685058</v>
      </c>
      <c r="S54" s="13">
        <v>105680213</v>
      </c>
      <c r="T54" s="13">
        <v>115169660</v>
      </c>
      <c r="U54" s="27">
        <f t="shared" si="0"/>
        <v>1363468281</v>
      </c>
      <c r="V54" s="28">
        <f t="shared" si="1"/>
        <v>0.16628293811548356</v>
      </c>
      <c r="W54" s="9"/>
    </row>
    <row r="55" spans="1:23">
      <c r="A55" s="10" t="s">
        <v>54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50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27">
        <f t="shared" si="0"/>
        <v>0</v>
      </c>
      <c r="V55" s="28">
        <f t="shared" si="1"/>
        <v>0</v>
      </c>
      <c r="W55" s="9"/>
    </row>
    <row r="56" spans="1:23">
      <c r="A56" s="10" t="s">
        <v>55</v>
      </c>
      <c r="B56" s="13">
        <v>61896</v>
      </c>
      <c r="C56" s="13">
        <v>58933</v>
      </c>
      <c r="D56" s="13">
        <v>60597</v>
      </c>
      <c r="E56" s="13">
        <v>58100</v>
      </c>
      <c r="F56" s="13">
        <v>55495</v>
      </c>
      <c r="G56" s="13">
        <v>193915</v>
      </c>
      <c r="H56" s="13">
        <v>218553</v>
      </c>
      <c r="I56" s="13">
        <v>208201</v>
      </c>
      <c r="J56" s="13">
        <v>205693</v>
      </c>
      <c r="K56" s="13">
        <v>223006</v>
      </c>
      <c r="L56" s="50">
        <v>220957</v>
      </c>
      <c r="M56" s="13">
        <v>386385</v>
      </c>
      <c r="N56" s="13">
        <v>435115</v>
      </c>
      <c r="O56" s="13">
        <v>404609</v>
      </c>
      <c r="P56" s="13">
        <v>362813</v>
      </c>
      <c r="Q56" s="13">
        <v>457207</v>
      </c>
      <c r="R56" s="13">
        <v>487854</v>
      </c>
      <c r="S56" s="13">
        <v>553240</v>
      </c>
      <c r="T56" s="13">
        <v>618778</v>
      </c>
      <c r="U56" s="27">
        <f t="shared" si="0"/>
        <v>5271347</v>
      </c>
      <c r="V56" s="28">
        <f t="shared" si="1"/>
        <v>6.4287162319857439E-4</v>
      </c>
      <c r="W56" s="9"/>
    </row>
    <row r="57" spans="1:23">
      <c r="A57" s="10" t="s">
        <v>56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50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27">
        <f t="shared" si="0"/>
        <v>0</v>
      </c>
      <c r="V57" s="28">
        <f t="shared" si="1"/>
        <v>0</v>
      </c>
      <c r="W57" s="9"/>
    </row>
    <row r="58" spans="1:23">
      <c r="A58" s="10" t="s">
        <v>57</v>
      </c>
      <c r="B58" s="13">
        <v>1730850</v>
      </c>
      <c r="C58" s="13">
        <v>1819106</v>
      </c>
      <c r="D58" s="13">
        <v>1818976</v>
      </c>
      <c r="E58" s="13">
        <v>1914965</v>
      </c>
      <c r="F58" s="13">
        <v>3776162</v>
      </c>
      <c r="G58" s="13">
        <v>4156363</v>
      </c>
      <c r="H58" s="13">
        <v>4576424</v>
      </c>
      <c r="I58" s="13">
        <v>4672080</v>
      </c>
      <c r="J58" s="13">
        <v>4647641</v>
      </c>
      <c r="K58" s="13">
        <v>4688603</v>
      </c>
      <c r="L58" s="50">
        <v>4777217</v>
      </c>
      <c r="M58" s="13">
        <v>4921424</v>
      </c>
      <c r="N58" s="13">
        <v>4874193</v>
      </c>
      <c r="O58" s="13">
        <v>4878387</v>
      </c>
      <c r="P58" s="13">
        <v>5163259</v>
      </c>
      <c r="Q58" s="13">
        <v>5380234</v>
      </c>
      <c r="R58" s="13">
        <v>5815831</v>
      </c>
      <c r="S58" s="13">
        <v>6024732</v>
      </c>
      <c r="T58" s="13">
        <v>6504027</v>
      </c>
      <c r="U58" s="27">
        <f t="shared" si="0"/>
        <v>82140474</v>
      </c>
      <c r="V58" s="28">
        <f t="shared" si="1"/>
        <v>1.0017511624766932E-2</v>
      </c>
      <c r="W58" s="9"/>
    </row>
    <row r="59" spans="1:23">
      <c r="A59" s="10" t="s">
        <v>58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50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27">
        <f t="shared" si="0"/>
        <v>0</v>
      </c>
      <c r="V59" s="28">
        <f t="shared" si="1"/>
        <v>0</v>
      </c>
      <c r="W59" s="9"/>
    </row>
    <row r="60" spans="1:23">
      <c r="A60" s="10" t="s">
        <v>59</v>
      </c>
      <c r="B60" s="13">
        <v>35803658</v>
      </c>
      <c r="C60" s="13">
        <v>40978621</v>
      </c>
      <c r="D60" s="13">
        <v>42694149</v>
      </c>
      <c r="E60" s="13">
        <v>42204440</v>
      </c>
      <c r="F60" s="13">
        <v>43852305</v>
      </c>
      <c r="G60" s="13">
        <v>47444744</v>
      </c>
      <c r="H60" s="13">
        <v>50634782</v>
      </c>
      <c r="I60" s="13">
        <v>50776256</v>
      </c>
      <c r="J60" s="13">
        <v>49889535</v>
      </c>
      <c r="K60" s="13">
        <v>55552138</v>
      </c>
      <c r="L60" s="50">
        <v>58141985</v>
      </c>
      <c r="M60" s="13">
        <v>59147653</v>
      </c>
      <c r="N60" s="13">
        <v>60667564</v>
      </c>
      <c r="O60" s="13">
        <v>61182276</v>
      </c>
      <c r="P60" s="13">
        <v>62509953</v>
      </c>
      <c r="Q60" s="13">
        <v>66471245</v>
      </c>
      <c r="R60" s="13">
        <v>75911706</v>
      </c>
      <c r="S60" s="13">
        <v>82926643.329999998</v>
      </c>
      <c r="T60" s="13">
        <v>92849441</v>
      </c>
      <c r="U60" s="27">
        <f t="shared" si="0"/>
        <v>1079639094.3299999</v>
      </c>
      <c r="V60" s="28">
        <f t="shared" si="1"/>
        <v>0.13166830736822407</v>
      </c>
      <c r="W60" s="9"/>
    </row>
    <row r="61" spans="1:23">
      <c r="A61" s="10" t="s">
        <v>60</v>
      </c>
      <c r="B61" s="13">
        <v>17212843</v>
      </c>
      <c r="C61" s="13">
        <v>18091480</v>
      </c>
      <c r="D61" s="13">
        <v>20795194</v>
      </c>
      <c r="E61" s="13">
        <v>21307802</v>
      </c>
      <c r="F61" s="13">
        <v>21745320</v>
      </c>
      <c r="G61" s="13">
        <v>23929105</v>
      </c>
      <c r="H61" s="13">
        <v>27698029</v>
      </c>
      <c r="I61" s="13">
        <v>28149832</v>
      </c>
      <c r="J61" s="13">
        <v>28011413</v>
      </c>
      <c r="K61" s="13">
        <v>29129383</v>
      </c>
      <c r="L61" s="50">
        <v>30145286</v>
      </c>
      <c r="M61" s="13">
        <v>31177161</v>
      </c>
      <c r="N61" s="13">
        <v>32915850</v>
      </c>
      <c r="O61" s="13">
        <v>33057360</v>
      </c>
      <c r="P61" s="13">
        <v>34777794</v>
      </c>
      <c r="Q61" s="13">
        <v>35812506</v>
      </c>
      <c r="R61" s="13">
        <v>36294880</v>
      </c>
      <c r="S61" s="13">
        <v>37866817</v>
      </c>
      <c r="T61" s="13">
        <v>40383933</v>
      </c>
      <c r="U61" s="27">
        <f t="shared" si="0"/>
        <v>548501988</v>
      </c>
      <c r="V61" s="28">
        <f t="shared" si="1"/>
        <v>6.6893028167791829E-2</v>
      </c>
      <c r="W61" s="9"/>
    </row>
    <row r="62" spans="1:23">
      <c r="A62" s="10" t="s">
        <v>61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50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27">
        <f t="shared" si="0"/>
        <v>0</v>
      </c>
      <c r="V62" s="28">
        <f t="shared" si="1"/>
        <v>0</v>
      </c>
      <c r="W62" s="9"/>
    </row>
    <row r="63" spans="1:23">
      <c r="A63" s="10" t="s">
        <v>62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50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27">
        <f t="shared" si="0"/>
        <v>0</v>
      </c>
      <c r="V63" s="28">
        <f t="shared" si="1"/>
        <v>0</v>
      </c>
      <c r="W63" s="9"/>
    </row>
    <row r="64" spans="1:23">
      <c r="A64" s="10" t="s">
        <v>63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50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27">
        <f t="shared" si="0"/>
        <v>0</v>
      </c>
      <c r="V64" s="28">
        <f t="shared" si="1"/>
        <v>0</v>
      </c>
      <c r="W64" s="9"/>
    </row>
    <row r="65" spans="1:126">
      <c r="A65" s="10" t="s">
        <v>64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50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27">
        <f t="shared" si="0"/>
        <v>0</v>
      </c>
      <c r="V65" s="28">
        <f t="shared" si="1"/>
        <v>0</v>
      </c>
      <c r="W65" s="9"/>
    </row>
    <row r="66" spans="1:126">
      <c r="A66" s="10" t="s">
        <v>65</v>
      </c>
      <c r="B66" s="13">
        <v>6392632</v>
      </c>
      <c r="C66" s="13">
        <v>9903761</v>
      </c>
      <c r="D66" s="13">
        <v>9752485</v>
      </c>
      <c r="E66" s="13">
        <v>9831508</v>
      </c>
      <c r="F66" s="13">
        <v>9632318</v>
      </c>
      <c r="G66" s="13">
        <v>4637603</v>
      </c>
      <c r="H66" s="13">
        <v>4600425</v>
      </c>
      <c r="I66" s="13">
        <v>78</v>
      </c>
      <c r="J66" s="13">
        <v>0</v>
      </c>
      <c r="K66" s="13">
        <v>0</v>
      </c>
      <c r="L66" s="50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27">
        <f t="shared" si="0"/>
        <v>54750810</v>
      </c>
      <c r="V66" s="28">
        <f t="shared" si="1"/>
        <v>6.6771817708332877E-3</v>
      </c>
      <c r="W66" s="9"/>
    </row>
    <row r="67" spans="1:126">
      <c r="A67" s="10" t="s">
        <v>66</v>
      </c>
      <c r="B67" s="13">
        <v>1537379</v>
      </c>
      <c r="C67" s="13">
        <v>1163036</v>
      </c>
      <c r="D67" s="13">
        <v>0</v>
      </c>
      <c r="E67" s="13">
        <v>1459130</v>
      </c>
      <c r="F67" s="13">
        <v>1009659</v>
      </c>
      <c r="G67" s="13">
        <v>1764607</v>
      </c>
      <c r="H67" s="13">
        <v>1225153</v>
      </c>
      <c r="I67" s="13">
        <v>1433246</v>
      </c>
      <c r="J67" s="13">
        <v>1937216</v>
      </c>
      <c r="K67" s="13">
        <v>1687724</v>
      </c>
      <c r="L67" s="50">
        <v>1921123</v>
      </c>
      <c r="M67" s="13">
        <v>2014138</v>
      </c>
      <c r="N67" s="13">
        <v>2403080</v>
      </c>
      <c r="O67" s="13">
        <v>3075776</v>
      </c>
      <c r="P67" s="13">
        <v>3451428</v>
      </c>
      <c r="Q67" s="13">
        <v>3248679</v>
      </c>
      <c r="R67" s="13">
        <v>3511066</v>
      </c>
      <c r="S67" s="13">
        <v>4160640</v>
      </c>
      <c r="T67" s="13">
        <v>0</v>
      </c>
      <c r="U67" s="27">
        <f t="shared" si="0"/>
        <v>37003080</v>
      </c>
      <c r="V67" s="28">
        <f t="shared" si="1"/>
        <v>4.5127422085752848E-3</v>
      </c>
      <c r="W67" s="9"/>
    </row>
    <row r="68" spans="1:126">
      <c r="A68" s="10" t="s">
        <v>67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50">
        <v>0</v>
      </c>
      <c r="M68" s="13">
        <v>55849</v>
      </c>
      <c r="N68" s="13">
        <v>47076</v>
      </c>
      <c r="O68" s="13">
        <v>43085</v>
      </c>
      <c r="P68" s="13">
        <v>54863</v>
      </c>
      <c r="Q68" s="13">
        <v>41923</v>
      </c>
      <c r="R68" s="13">
        <v>62656</v>
      </c>
      <c r="S68" s="13">
        <v>57813</v>
      </c>
      <c r="T68" s="13">
        <v>57963</v>
      </c>
      <c r="U68" s="27">
        <f t="shared" si="0"/>
        <v>421228</v>
      </c>
      <c r="V68" s="28">
        <f t="shared" si="1"/>
        <v>5.1371220315545362E-5</v>
      </c>
      <c r="W68" s="9"/>
    </row>
    <row r="69" spans="1:126" ht="15.75" thickBot="1">
      <c r="A69" s="10" t="s">
        <v>68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50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27">
        <f t="shared" si="0"/>
        <v>0</v>
      </c>
      <c r="V69" s="28">
        <f t="shared" si="1"/>
        <v>0</v>
      </c>
      <c r="W69" s="9"/>
    </row>
    <row r="70" spans="1:126" ht="15.75">
      <c r="A70" s="16" t="s">
        <v>506</v>
      </c>
      <c r="B70" s="39">
        <f>SUM(B4:B69)</f>
        <v>274002644</v>
      </c>
      <c r="C70" s="39">
        <f t="shared" ref="C70:M70" si="2">SUM(C4:C69)</f>
        <v>297541723</v>
      </c>
      <c r="D70" s="39">
        <f t="shared" si="2"/>
        <v>306437994</v>
      </c>
      <c r="E70" s="39">
        <f t="shared" si="2"/>
        <v>322685514</v>
      </c>
      <c r="F70" s="39">
        <f t="shared" si="2"/>
        <v>333672530</v>
      </c>
      <c r="G70" s="39">
        <f t="shared" si="2"/>
        <v>343632847</v>
      </c>
      <c r="H70" s="39">
        <f t="shared" si="2"/>
        <v>355216132</v>
      </c>
      <c r="I70" s="39">
        <f t="shared" si="2"/>
        <v>371326112</v>
      </c>
      <c r="J70" s="39">
        <f t="shared" si="2"/>
        <v>385128723</v>
      </c>
      <c r="K70" s="39">
        <f>SUM(K4:K69)</f>
        <v>403708142</v>
      </c>
      <c r="L70" s="51">
        <f>SUM(L4:L69)</f>
        <v>428940283</v>
      </c>
      <c r="M70" s="39">
        <f t="shared" si="2"/>
        <v>445419068</v>
      </c>
      <c r="N70" s="39">
        <f t="shared" ref="N70:T70" si="3">SUM(N4:N69)</f>
        <v>462785870</v>
      </c>
      <c r="O70" s="39">
        <f t="shared" si="3"/>
        <v>475021567</v>
      </c>
      <c r="P70" s="39">
        <f t="shared" si="3"/>
        <v>498447815</v>
      </c>
      <c r="Q70" s="39">
        <f t="shared" si="3"/>
        <v>531444011</v>
      </c>
      <c r="R70" s="39">
        <f t="shared" si="3"/>
        <v>607235097</v>
      </c>
      <c r="S70" s="39">
        <f t="shared" ref="S70" si="4">SUM(S4:S69)</f>
        <v>607362678.33000004</v>
      </c>
      <c r="T70" s="39">
        <f t="shared" si="3"/>
        <v>749679663</v>
      </c>
      <c r="U70" s="17">
        <f>SUM(B70:T70)</f>
        <v>8199688413.3299999</v>
      </c>
      <c r="V70" s="29">
        <f>(U70/U$70)</f>
        <v>1</v>
      </c>
      <c r="W70" s="6"/>
      <c r="X70" s="2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</row>
    <row r="71" spans="1:126" ht="15.75">
      <c r="A71" s="41" t="s">
        <v>1</v>
      </c>
      <c r="B71" s="42" t="s">
        <v>2</v>
      </c>
      <c r="C71" s="43">
        <f>(C70-B70)/B70</f>
        <v>8.5908218462300678E-2</v>
      </c>
      <c r="D71" s="43">
        <f t="shared" ref="D71:J71" si="5">(D70-C70)/C70</f>
        <v>2.9899238702734809E-2</v>
      </c>
      <c r="E71" s="43">
        <f t="shared" si="5"/>
        <v>5.3020579425931108E-2</v>
      </c>
      <c r="F71" s="43">
        <f t="shared" si="5"/>
        <v>3.4048680598658669E-2</v>
      </c>
      <c r="G71" s="43">
        <f t="shared" si="5"/>
        <v>2.9850575353026515E-2</v>
      </c>
      <c r="H71" s="43">
        <f t="shared" si="5"/>
        <v>3.370831717958557E-2</v>
      </c>
      <c r="I71" s="43">
        <f t="shared" si="5"/>
        <v>4.5352613658886418E-2</v>
      </c>
      <c r="J71" s="43">
        <f t="shared" si="5"/>
        <v>3.7171129511085935E-2</v>
      </c>
      <c r="K71" s="43">
        <f t="shared" ref="K71:P71" si="6">(K70-J70)/J70</f>
        <v>4.8242101641429634E-2</v>
      </c>
      <c r="L71" s="52">
        <f t="shared" si="6"/>
        <v>6.250094653775895E-2</v>
      </c>
      <c r="M71" s="43">
        <f t="shared" si="6"/>
        <v>3.8417433971805345E-2</v>
      </c>
      <c r="N71" s="43">
        <f t="shared" si="6"/>
        <v>3.8989803642622681E-2</v>
      </c>
      <c r="O71" s="43">
        <f t="shared" si="6"/>
        <v>2.6439219071230504E-2</v>
      </c>
      <c r="P71" s="43">
        <f t="shared" si="6"/>
        <v>4.9316177679991531E-2</v>
      </c>
      <c r="Q71" s="43">
        <f t="shared" ref="Q71" si="7">(Q70-P70)/P70</f>
        <v>6.6197894758551604E-2</v>
      </c>
      <c r="R71" s="43">
        <f t="shared" ref="R71" si="8">(R70-Q70)/Q70</f>
        <v>0.14261349160259895</v>
      </c>
      <c r="S71" s="43">
        <f t="shared" ref="S71" si="9">(S70-R70)/R70</f>
        <v>2.1010203565365214E-4</v>
      </c>
      <c r="T71" s="43">
        <f t="shared" ref="T71" si="10">(T70-S70)/S70</f>
        <v>0.23431960795041554</v>
      </c>
      <c r="U71" s="43"/>
      <c r="V71" s="44"/>
      <c r="W71" s="6"/>
      <c r="X71" s="2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</row>
    <row r="72" spans="1:126" ht="16.5" thickBot="1">
      <c r="A72" s="18" t="s">
        <v>505</v>
      </c>
      <c r="B72" s="45">
        <f>COUNTIF(B4:B69,"&gt;0")</f>
        <v>22</v>
      </c>
      <c r="C72" s="45">
        <f t="shared" ref="C72:M72" si="11">COUNTIF(C4:C69,"&gt;0")</f>
        <v>24</v>
      </c>
      <c r="D72" s="45">
        <f t="shared" si="11"/>
        <v>20</v>
      </c>
      <c r="E72" s="45">
        <f t="shared" si="11"/>
        <v>21</v>
      </c>
      <c r="F72" s="45">
        <f t="shared" si="11"/>
        <v>22</v>
      </c>
      <c r="G72" s="45">
        <f t="shared" si="11"/>
        <v>25</v>
      </c>
      <c r="H72" s="45">
        <f t="shared" si="11"/>
        <v>24</v>
      </c>
      <c r="I72" s="45">
        <f t="shared" si="11"/>
        <v>23</v>
      </c>
      <c r="J72" s="45">
        <f t="shared" si="11"/>
        <v>21</v>
      </c>
      <c r="K72" s="45">
        <f>COUNTIF(K4:K69,"&gt;0")</f>
        <v>23</v>
      </c>
      <c r="L72" s="53">
        <f>COUNTIF(L4:L69,"&gt;0")</f>
        <v>23</v>
      </c>
      <c r="M72" s="45">
        <f t="shared" si="11"/>
        <v>23</v>
      </c>
      <c r="N72" s="45">
        <f t="shared" ref="N72:T72" si="12">COUNTIF(N4:N69,"&gt;0")</f>
        <v>25</v>
      </c>
      <c r="O72" s="45">
        <f t="shared" si="12"/>
        <v>25</v>
      </c>
      <c r="P72" s="45">
        <f t="shared" si="12"/>
        <v>25</v>
      </c>
      <c r="Q72" s="45">
        <f t="shared" si="12"/>
        <v>24</v>
      </c>
      <c r="R72" s="45">
        <f t="shared" si="12"/>
        <v>24</v>
      </c>
      <c r="S72" s="45">
        <f t="shared" ref="S72" si="13">COUNTIF(S4:S69,"&gt;0")</f>
        <v>23</v>
      </c>
      <c r="T72" s="45">
        <f t="shared" si="12"/>
        <v>24</v>
      </c>
      <c r="U72" s="19"/>
      <c r="V72" s="40"/>
      <c r="W72" s="6"/>
      <c r="X72" s="2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</row>
    <row r="73" spans="1:126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4"/>
    </row>
    <row r="74" spans="1:126" ht="15.75" customHeight="1" thickBot="1">
      <c r="A74" s="57" t="s">
        <v>0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9"/>
    </row>
  </sheetData>
  <mergeCells count="3">
    <mergeCell ref="A74:V74"/>
    <mergeCell ref="A1:V1"/>
    <mergeCell ref="A2:V2"/>
  </mergeCells>
  <printOptions horizontalCentered="1"/>
  <pageMargins left="0.5" right="0.5" top="0.5" bottom="0.5" header="0.3" footer="0.3"/>
  <pageSetup paperSize="5" scale="53" fitToHeight="0" orientation="landscape" r:id="rId1"/>
  <headerFooter>
    <oddFooter>&amp;LOffice of Economic and Demographic Research&amp;CLast Updated: December 2025&amp;RPage &amp;P of &amp;N</oddFooter>
  </headerFooter>
  <ignoredErrors>
    <ignoredError sqref="M70 B70:J7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K42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77734375" defaultRowHeight="15"/>
  <cols>
    <col min="1" max="1" width="16.77734375" style="3" customWidth="1"/>
    <col min="2" max="2" width="12.77734375" style="3" customWidth="1"/>
    <col min="3" max="7" width="11.77734375" style="4" customWidth="1"/>
    <col min="8" max="21" width="12.77734375" style="4" customWidth="1"/>
    <col min="22" max="22" width="13.77734375" style="4" customWidth="1"/>
    <col min="23" max="23" width="8.77734375" style="4" customWidth="1"/>
    <col min="24" max="24" width="9.77734375" style="3" customWidth="1"/>
    <col min="25" max="25" width="9.77734375" style="3"/>
  </cols>
  <sheetData>
    <row r="1" spans="1:141" ht="23.25">
      <c r="A1" s="60" t="s">
        <v>510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7"/>
      <c r="Y1"/>
    </row>
    <row r="2" spans="1:141" ht="24" thickBot="1">
      <c r="A2" s="63" t="s">
        <v>548</v>
      </c>
      <c r="B2" s="66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5"/>
      <c r="X2" s="7"/>
      <c r="Y2"/>
    </row>
    <row r="3" spans="1:141" ht="42" customHeight="1" thickBot="1">
      <c r="A3" s="20" t="s">
        <v>71</v>
      </c>
      <c r="B3" s="33" t="s">
        <v>72</v>
      </c>
      <c r="C3" s="21" t="s">
        <v>489</v>
      </c>
      <c r="D3" s="22" t="s">
        <v>490</v>
      </c>
      <c r="E3" s="22" t="s">
        <v>491</v>
      </c>
      <c r="F3" s="22" t="s">
        <v>492</v>
      </c>
      <c r="G3" s="22" t="s">
        <v>493</v>
      </c>
      <c r="H3" s="22" t="s">
        <v>494</v>
      </c>
      <c r="I3" s="22" t="s">
        <v>495</v>
      </c>
      <c r="J3" s="22" t="s">
        <v>496</v>
      </c>
      <c r="K3" s="22" t="s">
        <v>497</v>
      </c>
      <c r="L3" s="25" t="s">
        <v>498</v>
      </c>
      <c r="M3" s="21" t="s">
        <v>529</v>
      </c>
      <c r="N3" s="21" t="s">
        <v>530</v>
      </c>
      <c r="O3" s="21" t="s">
        <v>535</v>
      </c>
      <c r="P3" s="21" t="s">
        <v>536</v>
      </c>
      <c r="Q3" s="21" t="s">
        <v>538</v>
      </c>
      <c r="R3" s="21" t="s">
        <v>540</v>
      </c>
      <c r="S3" s="21" t="s">
        <v>542</v>
      </c>
      <c r="T3" s="21" t="s">
        <v>545</v>
      </c>
      <c r="U3" s="21" t="s">
        <v>549</v>
      </c>
      <c r="V3" s="23" t="s">
        <v>543</v>
      </c>
      <c r="W3" s="24" t="s">
        <v>69</v>
      </c>
      <c r="X3" s="8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</row>
    <row r="4" spans="1:141">
      <c r="A4" s="10" t="s">
        <v>3</v>
      </c>
      <c r="B4" s="34" t="s">
        <v>3</v>
      </c>
      <c r="C4" s="13">
        <v>1285683</v>
      </c>
      <c r="D4" s="13">
        <v>1200470</v>
      </c>
      <c r="E4" s="13">
        <v>1397995</v>
      </c>
      <c r="F4" s="13">
        <v>1337072</v>
      </c>
      <c r="G4" s="13">
        <v>1294117</v>
      </c>
      <c r="H4" s="13">
        <v>1341271</v>
      </c>
      <c r="I4" s="13">
        <v>1822545</v>
      </c>
      <c r="J4" s="13">
        <v>1671647</v>
      </c>
      <c r="K4" s="13">
        <v>1840372</v>
      </c>
      <c r="L4" s="15">
        <v>2010957</v>
      </c>
      <c r="M4" s="13">
        <v>2026911</v>
      </c>
      <c r="N4" s="13">
        <v>2329636</v>
      </c>
      <c r="O4" s="13">
        <v>2269834</v>
      </c>
      <c r="P4" s="13">
        <v>2452233</v>
      </c>
      <c r="Q4" s="13">
        <v>2483264</v>
      </c>
      <c r="R4" s="13">
        <v>2563666</v>
      </c>
      <c r="S4" s="13">
        <v>2982280</v>
      </c>
      <c r="T4" s="13">
        <v>3162773</v>
      </c>
      <c r="U4" s="13">
        <v>3399675</v>
      </c>
      <c r="V4" s="27">
        <f>SUM(C4:U4)</f>
        <v>38872401</v>
      </c>
      <c r="W4" s="28">
        <f t="shared" ref="W4:W35" si="0">(V4/V$417)</f>
        <v>1.591177620151236E-3</v>
      </c>
      <c r="X4" s="9"/>
    </row>
    <row r="5" spans="1:141">
      <c r="A5" s="10" t="s">
        <v>73</v>
      </c>
      <c r="B5" s="34" t="s">
        <v>32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5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27">
        <f>SUM(C5:U5)</f>
        <v>0</v>
      </c>
      <c r="W5" s="28">
        <f t="shared" si="0"/>
        <v>0</v>
      </c>
      <c r="X5" s="9"/>
    </row>
    <row r="6" spans="1:141">
      <c r="A6" s="10" t="s">
        <v>74</v>
      </c>
      <c r="B6" s="34" t="s">
        <v>60</v>
      </c>
      <c r="C6" s="13">
        <v>8082105</v>
      </c>
      <c r="D6" s="13">
        <v>8033825</v>
      </c>
      <c r="E6" s="13">
        <v>7994955</v>
      </c>
      <c r="F6" s="13">
        <v>8089610</v>
      </c>
      <c r="G6" s="13">
        <v>7925995</v>
      </c>
      <c r="H6" s="13">
        <v>7953782</v>
      </c>
      <c r="I6" s="13">
        <v>8263749</v>
      </c>
      <c r="J6" s="13">
        <v>8585694</v>
      </c>
      <c r="K6" s="13">
        <v>8755100</v>
      </c>
      <c r="L6" s="15">
        <v>8916709</v>
      </c>
      <c r="M6" s="13">
        <v>9318037</v>
      </c>
      <c r="N6" s="13">
        <v>9492901</v>
      </c>
      <c r="O6" s="13">
        <v>9581211</v>
      </c>
      <c r="P6" s="13">
        <v>9862899</v>
      </c>
      <c r="Q6" s="13">
        <v>10445158</v>
      </c>
      <c r="R6" s="13">
        <v>10394413</v>
      </c>
      <c r="S6" s="13">
        <v>11280420</v>
      </c>
      <c r="T6" s="13">
        <v>12391394</v>
      </c>
      <c r="U6" s="13">
        <v>12327501</v>
      </c>
      <c r="V6" s="27">
        <f t="shared" ref="V6:V69" si="1">SUM(C6:U6)</f>
        <v>177695458</v>
      </c>
      <c r="W6" s="28">
        <f t="shared" si="0"/>
        <v>7.2736704885330832E-3</v>
      </c>
      <c r="X6" s="9"/>
    </row>
    <row r="7" spans="1:141">
      <c r="A7" s="10" t="s">
        <v>75</v>
      </c>
      <c r="B7" s="34" t="s">
        <v>9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5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27">
        <f t="shared" si="1"/>
        <v>0</v>
      </c>
      <c r="W7" s="28">
        <f t="shared" si="0"/>
        <v>0</v>
      </c>
      <c r="X7" s="9"/>
    </row>
    <row r="8" spans="1:141">
      <c r="A8" s="10" t="s">
        <v>76</v>
      </c>
      <c r="B8" s="34" t="s">
        <v>41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5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27">
        <f t="shared" si="1"/>
        <v>0</v>
      </c>
      <c r="W8" s="28">
        <f t="shared" si="0"/>
        <v>0</v>
      </c>
      <c r="X8" s="9"/>
    </row>
    <row r="9" spans="1:141">
      <c r="A9" s="10" t="s">
        <v>77</v>
      </c>
      <c r="B9" s="34" t="s">
        <v>19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5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677302</v>
      </c>
      <c r="V9" s="27">
        <f t="shared" si="1"/>
        <v>677302</v>
      </c>
      <c r="W9" s="28">
        <f t="shared" si="0"/>
        <v>2.7724240251680686E-5</v>
      </c>
      <c r="X9" s="9"/>
    </row>
    <row r="10" spans="1:141">
      <c r="A10" s="10" t="s">
        <v>78</v>
      </c>
      <c r="B10" s="34" t="s">
        <v>49</v>
      </c>
      <c r="C10" s="13">
        <v>4432428</v>
      </c>
      <c r="D10" s="13">
        <v>4761421</v>
      </c>
      <c r="E10" s="13">
        <v>4666282</v>
      </c>
      <c r="F10" s="13">
        <v>4652182</v>
      </c>
      <c r="G10" s="13">
        <v>4826692</v>
      </c>
      <c r="H10" s="13">
        <v>4966074</v>
      </c>
      <c r="I10" s="13">
        <v>5204388</v>
      </c>
      <c r="J10" s="13">
        <v>5518452</v>
      </c>
      <c r="K10" s="13">
        <v>5595056</v>
      </c>
      <c r="L10" s="15">
        <v>5751757</v>
      </c>
      <c r="M10" s="13">
        <v>6043554</v>
      </c>
      <c r="N10" s="13">
        <v>6203706</v>
      </c>
      <c r="O10" s="13">
        <v>6737372</v>
      </c>
      <c r="P10" s="13">
        <v>6879073</v>
      </c>
      <c r="Q10" s="13">
        <v>7234211</v>
      </c>
      <c r="R10" s="13">
        <v>7693866</v>
      </c>
      <c r="S10" s="13">
        <v>8050741</v>
      </c>
      <c r="T10" s="13">
        <v>8410055.8800000008</v>
      </c>
      <c r="U10" s="13">
        <v>9789021</v>
      </c>
      <c r="V10" s="27">
        <f t="shared" si="1"/>
        <v>117416331.88</v>
      </c>
      <c r="W10" s="28">
        <f t="shared" si="0"/>
        <v>4.8062438831011781E-3</v>
      </c>
      <c r="X10" s="9"/>
    </row>
    <row r="11" spans="1:141">
      <c r="A11" s="10" t="s">
        <v>79</v>
      </c>
      <c r="B11" s="34" t="s">
        <v>15</v>
      </c>
      <c r="C11" s="13">
        <v>1094007</v>
      </c>
      <c r="D11" s="13">
        <v>1247353</v>
      </c>
      <c r="E11" s="13">
        <v>1173172</v>
      </c>
      <c r="F11" s="13">
        <v>1372644</v>
      </c>
      <c r="G11" s="13">
        <v>1141882</v>
      </c>
      <c r="H11" s="13">
        <v>1258512</v>
      </c>
      <c r="I11" s="13">
        <v>1221031</v>
      </c>
      <c r="J11" s="13">
        <v>1261624</v>
      </c>
      <c r="K11" s="13">
        <v>1452165</v>
      </c>
      <c r="L11" s="15">
        <v>1623046</v>
      </c>
      <c r="M11" s="13">
        <v>1700205</v>
      </c>
      <c r="N11" s="13">
        <v>1845146</v>
      </c>
      <c r="O11" s="13">
        <v>1738042</v>
      </c>
      <c r="P11" s="13">
        <v>1925287</v>
      </c>
      <c r="Q11" s="13">
        <v>1931620</v>
      </c>
      <c r="R11" s="13">
        <v>1967652</v>
      </c>
      <c r="S11" s="13">
        <v>2088435</v>
      </c>
      <c r="T11" s="13">
        <v>2130917</v>
      </c>
      <c r="U11" s="13">
        <v>2312359</v>
      </c>
      <c r="V11" s="27">
        <f t="shared" si="1"/>
        <v>30485099</v>
      </c>
      <c r="W11" s="28">
        <f t="shared" si="0"/>
        <v>1.2478572465049131E-3</v>
      </c>
      <c r="X11" s="9"/>
    </row>
    <row r="12" spans="1:141">
      <c r="A12" s="10" t="s">
        <v>80</v>
      </c>
      <c r="B12" s="34" t="s">
        <v>3</v>
      </c>
      <c r="C12" s="13">
        <v>0</v>
      </c>
      <c r="D12" s="13">
        <v>113277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5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27">
        <f t="shared" si="1"/>
        <v>113277</v>
      </c>
      <c r="W12" s="28">
        <f t="shared" si="0"/>
        <v>4.6368071598631525E-6</v>
      </c>
      <c r="X12" s="9"/>
    </row>
    <row r="13" spans="1:141">
      <c r="A13" s="10" t="s">
        <v>81</v>
      </c>
      <c r="B13" s="34" t="s">
        <v>35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5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27">
        <f t="shared" si="1"/>
        <v>0</v>
      </c>
      <c r="W13" s="28">
        <f t="shared" si="0"/>
        <v>0</v>
      </c>
      <c r="X13" s="9"/>
    </row>
    <row r="14" spans="1:141">
      <c r="A14" s="10" t="s">
        <v>82</v>
      </c>
      <c r="B14" s="34" t="s">
        <v>475</v>
      </c>
      <c r="C14" s="13">
        <v>3830841</v>
      </c>
      <c r="D14" s="13">
        <v>3770990</v>
      </c>
      <c r="E14" s="13">
        <v>3619141</v>
      </c>
      <c r="F14" s="13">
        <v>3893808</v>
      </c>
      <c r="G14" s="13">
        <v>4239763</v>
      </c>
      <c r="H14" s="13">
        <v>4643954</v>
      </c>
      <c r="I14" s="13">
        <v>5083168</v>
      </c>
      <c r="J14" s="13">
        <v>5047049</v>
      </c>
      <c r="K14" s="13">
        <v>5016418</v>
      </c>
      <c r="L14" s="15">
        <v>4971563</v>
      </c>
      <c r="M14" s="13">
        <v>4977210</v>
      </c>
      <c r="N14" s="13">
        <v>5058261</v>
      </c>
      <c r="O14" s="13">
        <v>5132775</v>
      </c>
      <c r="P14" s="13">
        <v>5100921</v>
      </c>
      <c r="Q14" s="13">
        <v>5405735</v>
      </c>
      <c r="R14" s="13">
        <v>5753379</v>
      </c>
      <c r="S14" s="13">
        <v>6096086</v>
      </c>
      <c r="T14" s="13">
        <v>6441488</v>
      </c>
      <c r="U14" s="13">
        <v>6450484</v>
      </c>
      <c r="V14" s="27">
        <f t="shared" si="1"/>
        <v>94533034</v>
      </c>
      <c r="W14" s="28">
        <f t="shared" si="0"/>
        <v>3.8695538272975698E-3</v>
      </c>
      <c r="X14" s="9"/>
    </row>
    <row r="15" spans="1:141">
      <c r="A15" s="10" t="s">
        <v>83</v>
      </c>
      <c r="B15" s="34" t="s">
        <v>51</v>
      </c>
      <c r="C15" s="13">
        <v>491368</v>
      </c>
      <c r="D15" s="13">
        <v>509765</v>
      </c>
      <c r="E15" s="13">
        <v>505040</v>
      </c>
      <c r="F15" s="13">
        <v>541191</v>
      </c>
      <c r="G15" s="13">
        <v>518327</v>
      </c>
      <c r="H15" s="13">
        <v>647309</v>
      </c>
      <c r="I15" s="13">
        <v>682458</v>
      </c>
      <c r="J15" s="13">
        <v>714480</v>
      </c>
      <c r="K15" s="13">
        <v>763686</v>
      </c>
      <c r="L15" s="15">
        <v>760508</v>
      </c>
      <c r="M15" s="13">
        <v>803697</v>
      </c>
      <c r="N15" s="13">
        <v>735115</v>
      </c>
      <c r="O15" s="13">
        <v>798381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730947</v>
      </c>
      <c r="V15" s="27">
        <f t="shared" si="1"/>
        <v>9202272</v>
      </c>
      <c r="W15" s="28">
        <f t="shared" si="0"/>
        <v>3.7667982641320137E-4</v>
      </c>
      <c r="X15" s="9"/>
    </row>
    <row r="16" spans="1:141">
      <c r="A16" s="10" t="s">
        <v>84</v>
      </c>
      <c r="B16" s="34" t="s">
        <v>54</v>
      </c>
      <c r="C16" s="13">
        <v>3396316</v>
      </c>
      <c r="D16" s="13">
        <v>3603126</v>
      </c>
      <c r="E16" s="13">
        <v>4431823</v>
      </c>
      <c r="F16" s="13">
        <v>4677632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5">
        <v>0</v>
      </c>
      <c r="M16" s="13">
        <v>0</v>
      </c>
      <c r="N16" s="13">
        <v>0</v>
      </c>
      <c r="O16" s="13">
        <v>6536811</v>
      </c>
      <c r="P16" s="13">
        <v>6577643</v>
      </c>
      <c r="Q16" s="13">
        <v>6911732</v>
      </c>
      <c r="R16" s="13">
        <v>7259335</v>
      </c>
      <c r="S16" s="13">
        <v>7870893</v>
      </c>
      <c r="T16" s="13">
        <v>8402116</v>
      </c>
      <c r="U16" s="13">
        <v>9092950</v>
      </c>
      <c r="V16" s="27">
        <f t="shared" si="1"/>
        <v>68760377</v>
      </c>
      <c r="W16" s="28">
        <f t="shared" si="0"/>
        <v>2.8145926215250193E-3</v>
      </c>
      <c r="X16" s="9"/>
    </row>
    <row r="17" spans="1:24">
      <c r="A17" s="10" t="s">
        <v>85</v>
      </c>
      <c r="B17" s="34" t="s">
        <v>44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5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27">
        <f t="shared" si="1"/>
        <v>0</v>
      </c>
      <c r="W17" s="28">
        <f t="shared" si="0"/>
        <v>0</v>
      </c>
      <c r="X17" s="9"/>
    </row>
    <row r="18" spans="1:24">
      <c r="A18" s="10" t="s">
        <v>86</v>
      </c>
      <c r="B18" s="34" t="s">
        <v>28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1895285</v>
      </c>
      <c r="K18" s="13">
        <v>2136580</v>
      </c>
      <c r="L18" s="15">
        <v>2030182</v>
      </c>
      <c r="M18" s="13">
        <v>2176728</v>
      </c>
      <c r="N18" s="13">
        <v>2612864</v>
      </c>
      <c r="O18" s="13">
        <v>2686742</v>
      </c>
      <c r="P18" s="13">
        <v>2744013</v>
      </c>
      <c r="Q18" s="13">
        <v>1816330</v>
      </c>
      <c r="R18" s="13">
        <v>2349265</v>
      </c>
      <c r="S18" s="13">
        <v>2497254</v>
      </c>
      <c r="T18" s="13">
        <v>2696764</v>
      </c>
      <c r="U18" s="13">
        <v>2595329</v>
      </c>
      <c r="V18" s="27">
        <f t="shared" si="1"/>
        <v>28237336</v>
      </c>
      <c r="W18" s="28">
        <f t="shared" si="0"/>
        <v>1.1558487754818856E-3</v>
      </c>
      <c r="X18" s="9"/>
    </row>
    <row r="19" spans="1:24">
      <c r="A19" s="10" t="s">
        <v>87</v>
      </c>
      <c r="B19" s="34" t="s">
        <v>44</v>
      </c>
      <c r="C19" s="13">
        <v>1021864</v>
      </c>
      <c r="D19" s="13">
        <v>1086513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5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27">
        <f t="shared" si="1"/>
        <v>2108377</v>
      </c>
      <c r="W19" s="28">
        <f t="shared" si="0"/>
        <v>8.6302935011439165E-5</v>
      </c>
      <c r="X19" s="9"/>
    </row>
    <row r="20" spans="1:24">
      <c r="A20" s="10" t="s">
        <v>88</v>
      </c>
      <c r="B20" s="34" t="s">
        <v>475</v>
      </c>
      <c r="C20" s="13">
        <v>266803</v>
      </c>
      <c r="D20" s="13">
        <v>284381</v>
      </c>
      <c r="E20" s="13">
        <v>266904</v>
      </c>
      <c r="F20" s="13">
        <v>280420</v>
      </c>
      <c r="G20" s="13">
        <v>262946</v>
      </c>
      <c r="H20" s="13">
        <v>260235</v>
      </c>
      <c r="I20" s="13">
        <v>245746</v>
      </c>
      <c r="J20" s="13">
        <v>256665</v>
      </c>
      <c r="K20" s="13">
        <v>239223</v>
      </c>
      <c r="L20" s="15">
        <v>245353</v>
      </c>
      <c r="M20" s="13">
        <v>247423</v>
      </c>
      <c r="N20" s="13">
        <v>291660</v>
      </c>
      <c r="O20" s="13">
        <v>434859</v>
      </c>
      <c r="P20" s="13">
        <v>408244</v>
      </c>
      <c r="Q20" s="13">
        <v>397939</v>
      </c>
      <c r="R20" s="13">
        <v>385984</v>
      </c>
      <c r="S20" s="13">
        <v>402726</v>
      </c>
      <c r="T20" s="13">
        <v>401965</v>
      </c>
      <c r="U20" s="13">
        <v>379412</v>
      </c>
      <c r="V20" s="27">
        <f t="shared" si="1"/>
        <v>5958888</v>
      </c>
      <c r="W20" s="28">
        <f t="shared" si="0"/>
        <v>2.4391725189776053E-4</v>
      </c>
      <c r="X20" s="9"/>
    </row>
    <row r="21" spans="1:24">
      <c r="A21" s="10" t="s">
        <v>89</v>
      </c>
      <c r="B21" s="34" t="s">
        <v>54</v>
      </c>
      <c r="C21" s="13">
        <v>3298416</v>
      </c>
      <c r="D21" s="13">
        <v>3540743</v>
      </c>
      <c r="E21" s="13">
        <v>3676679</v>
      </c>
      <c r="F21" s="13">
        <v>3911878</v>
      </c>
      <c r="G21" s="13">
        <v>3842768</v>
      </c>
      <c r="H21" s="13">
        <v>3838512</v>
      </c>
      <c r="I21" s="13">
        <v>3814771</v>
      </c>
      <c r="J21" s="13">
        <v>3850353</v>
      </c>
      <c r="K21" s="13">
        <v>3737363</v>
      </c>
      <c r="L21" s="15">
        <v>4553954</v>
      </c>
      <c r="M21" s="13">
        <v>4613547</v>
      </c>
      <c r="N21" s="13">
        <v>4653367</v>
      </c>
      <c r="O21" s="13">
        <v>4820680</v>
      </c>
      <c r="P21" s="13">
        <v>4795133</v>
      </c>
      <c r="Q21" s="13">
        <v>5054055</v>
      </c>
      <c r="R21" s="13">
        <v>5127063</v>
      </c>
      <c r="S21" s="13">
        <v>5153741</v>
      </c>
      <c r="T21" s="13">
        <v>5201130</v>
      </c>
      <c r="U21" s="13">
        <v>5329113</v>
      </c>
      <c r="V21" s="27">
        <f t="shared" si="1"/>
        <v>82813266</v>
      </c>
      <c r="W21" s="28">
        <f t="shared" si="0"/>
        <v>3.3898244543945528E-3</v>
      </c>
      <c r="X21" s="9"/>
    </row>
    <row r="22" spans="1:24">
      <c r="A22" s="10" t="s">
        <v>90</v>
      </c>
      <c r="B22" s="34" t="s">
        <v>32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5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27">
        <f t="shared" si="1"/>
        <v>0</v>
      </c>
      <c r="W22" s="28">
        <f t="shared" si="0"/>
        <v>0</v>
      </c>
      <c r="X22" s="9"/>
    </row>
    <row r="23" spans="1:24">
      <c r="A23" s="10" t="s">
        <v>91</v>
      </c>
      <c r="B23" s="34" t="s">
        <v>44</v>
      </c>
      <c r="C23" s="13">
        <v>1599399</v>
      </c>
      <c r="D23" s="13">
        <v>1574917</v>
      </c>
      <c r="E23" s="13">
        <v>1486948</v>
      </c>
      <c r="F23" s="13">
        <v>1629868</v>
      </c>
      <c r="G23" s="13">
        <v>1741136</v>
      </c>
      <c r="H23" s="13">
        <v>1934804</v>
      </c>
      <c r="I23" s="13">
        <v>1956258</v>
      </c>
      <c r="J23" s="13">
        <v>2214837</v>
      </c>
      <c r="K23" s="13">
        <v>2143734</v>
      </c>
      <c r="L23" s="15">
        <v>2067005</v>
      </c>
      <c r="M23" s="13">
        <v>2186243</v>
      </c>
      <c r="N23" s="13">
        <v>2211182</v>
      </c>
      <c r="O23" s="13">
        <v>2462507</v>
      </c>
      <c r="P23" s="13">
        <v>2599270</v>
      </c>
      <c r="Q23" s="13">
        <v>2594741</v>
      </c>
      <c r="R23" s="13">
        <v>2540594</v>
      </c>
      <c r="S23" s="13">
        <v>2684460</v>
      </c>
      <c r="T23" s="13">
        <v>0</v>
      </c>
      <c r="U23" s="13">
        <v>3284571</v>
      </c>
      <c r="V23" s="27">
        <f t="shared" si="1"/>
        <v>38912474</v>
      </c>
      <c r="W23" s="28">
        <f t="shared" si="0"/>
        <v>1.5928179423112261E-3</v>
      </c>
      <c r="X23" s="9"/>
    </row>
    <row r="24" spans="1:24">
      <c r="A24" s="10" t="s">
        <v>92</v>
      </c>
      <c r="B24" s="34" t="s">
        <v>49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5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27">
        <f t="shared" si="1"/>
        <v>0</v>
      </c>
      <c r="W24" s="28">
        <f t="shared" si="0"/>
        <v>0</v>
      </c>
      <c r="X24" s="9"/>
    </row>
    <row r="25" spans="1:24">
      <c r="A25" s="10" t="s">
        <v>93</v>
      </c>
      <c r="B25" s="34" t="s">
        <v>21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5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27">
        <f t="shared" si="1"/>
        <v>0</v>
      </c>
      <c r="W25" s="28">
        <f t="shared" si="0"/>
        <v>0</v>
      </c>
      <c r="X25" s="9"/>
    </row>
    <row r="26" spans="1:24">
      <c r="A26" s="10" t="s">
        <v>94</v>
      </c>
      <c r="B26" s="34" t="s">
        <v>51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5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27">
        <f t="shared" si="1"/>
        <v>0</v>
      </c>
      <c r="W26" s="28">
        <f t="shared" si="0"/>
        <v>0</v>
      </c>
      <c r="X26" s="9"/>
    </row>
    <row r="27" spans="1:24">
      <c r="A27" s="10" t="s">
        <v>95</v>
      </c>
      <c r="B27" s="34" t="s">
        <v>49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5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27">
        <f t="shared" si="1"/>
        <v>0</v>
      </c>
      <c r="W27" s="28">
        <f t="shared" si="0"/>
        <v>0</v>
      </c>
      <c r="X27" s="9"/>
    </row>
    <row r="28" spans="1:24">
      <c r="A28" s="10" t="s">
        <v>96</v>
      </c>
      <c r="B28" s="34" t="s">
        <v>53</v>
      </c>
      <c r="C28" s="13">
        <v>806338</v>
      </c>
      <c r="D28" s="13">
        <v>791349</v>
      </c>
      <c r="E28" s="13">
        <v>792362</v>
      </c>
      <c r="F28" s="13">
        <v>826863</v>
      </c>
      <c r="G28" s="13">
        <v>803723</v>
      </c>
      <c r="H28" s="13">
        <v>778319</v>
      </c>
      <c r="I28" s="13">
        <v>0</v>
      </c>
      <c r="J28" s="13">
        <v>0</v>
      </c>
      <c r="K28" s="13">
        <v>1056849</v>
      </c>
      <c r="L28" s="15">
        <v>1059708</v>
      </c>
      <c r="M28" s="13">
        <v>1089009</v>
      </c>
      <c r="N28" s="13">
        <v>1105844</v>
      </c>
      <c r="O28" s="13">
        <v>1167614</v>
      </c>
      <c r="P28" s="13">
        <v>1132032</v>
      </c>
      <c r="Q28" s="13">
        <v>1153884</v>
      </c>
      <c r="R28" s="13">
        <v>1254351</v>
      </c>
      <c r="S28" s="13">
        <v>1418285</v>
      </c>
      <c r="T28" s="13">
        <v>1490488</v>
      </c>
      <c r="U28" s="13">
        <v>1606060</v>
      </c>
      <c r="V28" s="27">
        <f t="shared" si="1"/>
        <v>18333078</v>
      </c>
      <c r="W28" s="28">
        <f t="shared" si="0"/>
        <v>7.5043430998993305E-4</v>
      </c>
      <c r="X28" s="9"/>
    </row>
    <row r="29" spans="1:24">
      <c r="A29" s="10" t="s">
        <v>97</v>
      </c>
      <c r="B29" s="34" t="s">
        <v>53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5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27">
        <f t="shared" si="1"/>
        <v>0</v>
      </c>
      <c r="W29" s="28">
        <f t="shared" si="0"/>
        <v>0</v>
      </c>
      <c r="X29" s="9"/>
    </row>
    <row r="30" spans="1:24">
      <c r="A30" s="10" t="s">
        <v>98</v>
      </c>
      <c r="B30" s="34" t="s">
        <v>53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5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27">
        <f t="shared" si="1"/>
        <v>0</v>
      </c>
      <c r="W30" s="28">
        <f t="shared" si="0"/>
        <v>0</v>
      </c>
      <c r="X30" s="9"/>
    </row>
    <row r="31" spans="1:24">
      <c r="A31" s="10" t="s">
        <v>99</v>
      </c>
      <c r="B31" s="34" t="s">
        <v>53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5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27">
        <f t="shared" si="1"/>
        <v>0</v>
      </c>
      <c r="W31" s="28">
        <f t="shared" si="0"/>
        <v>0</v>
      </c>
      <c r="X31" s="9"/>
    </row>
    <row r="32" spans="1:24">
      <c r="A32" s="10" t="s">
        <v>100</v>
      </c>
      <c r="B32" s="34" t="s">
        <v>42</v>
      </c>
      <c r="C32" s="13">
        <v>574489</v>
      </c>
      <c r="D32" s="13">
        <v>685052</v>
      </c>
      <c r="E32" s="13">
        <v>726165</v>
      </c>
      <c r="F32" s="13">
        <v>791297</v>
      </c>
      <c r="G32" s="13">
        <v>932722</v>
      </c>
      <c r="H32" s="13">
        <v>933089</v>
      </c>
      <c r="I32" s="13">
        <v>942206</v>
      </c>
      <c r="J32" s="13">
        <v>953868</v>
      </c>
      <c r="K32" s="13">
        <v>1001260</v>
      </c>
      <c r="L32" s="15">
        <v>1054008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4544906</v>
      </c>
      <c r="V32" s="27">
        <f t="shared" si="1"/>
        <v>13139062</v>
      </c>
      <c r="W32" s="28">
        <f t="shared" si="0"/>
        <v>5.3782583185894644E-4</v>
      </c>
      <c r="X32" s="9"/>
    </row>
    <row r="33" spans="1:24">
      <c r="A33" s="10" t="s">
        <v>101</v>
      </c>
      <c r="B33" s="34" t="s">
        <v>18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5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27">
        <f t="shared" si="1"/>
        <v>0</v>
      </c>
      <c r="W33" s="28">
        <f t="shared" si="0"/>
        <v>0</v>
      </c>
      <c r="X33" s="9"/>
    </row>
    <row r="34" spans="1:24">
      <c r="A34" s="10" t="s">
        <v>102</v>
      </c>
      <c r="B34" s="34" t="s">
        <v>44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5">
        <v>732914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27">
        <f t="shared" si="1"/>
        <v>732914</v>
      </c>
      <c r="W34" s="28">
        <f t="shared" si="0"/>
        <v>3.0000625747185595E-5</v>
      </c>
      <c r="X34" s="9"/>
    </row>
    <row r="35" spans="1:24">
      <c r="A35" s="10" t="s">
        <v>103</v>
      </c>
      <c r="B35" s="34" t="s">
        <v>9</v>
      </c>
      <c r="C35" s="13">
        <v>529195</v>
      </c>
      <c r="D35" s="13">
        <v>584137</v>
      </c>
      <c r="E35" s="13">
        <v>572220</v>
      </c>
      <c r="F35" s="13">
        <v>595235</v>
      </c>
      <c r="G35" s="13">
        <v>753649</v>
      </c>
      <c r="H35" s="13">
        <v>722734</v>
      </c>
      <c r="I35" s="13">
        <v>772525</v>
      </c>
      <c r="J35" s="13">
        <v>728269</v>
      </c>
      <c r="K35" s="13">
        <v>741469</v>
      </c>
      <c r="L35" s="15">
        <v>715888</v>
      </c>
      <c r="M35" s="13">
        <v>708072</v>
      </c>
      <c r="N35" s="13">
        <v>664709</v>
      </c>
      <c r="O35" s="13">
        <v>720824</v>
      </c>
      <c r="P35" s="13">
        <v>0</v>
      </c>
      <c r="Q35" s="13">
        <v>0</v>
      </c>
      <c r="R35" s="13">
        <v>736230</v>
      </c>
      <c r="S35" s="13">
        <v>768122</v>
      </c>
      <c r="T35" s="13">
        <v>750837</v>
      </c>
      <c r="U35" s="13">
        <v>792465</v>
      </c>
      <c r="V35" s="27">
        <f t="shared" si="1"/>
        <v>11856580</v>
      </c>
      <c r="W35" s="28">
        <f t="shared" si="0"/>
        <v>4.8532954647007118E-4</v>
      </c>
      <c r="X35" s="9"/>
    </row>
    <row r="36" spans="1:24">
      <c r="A36" s="10" t="s">
        <v>104</v>
      </c>
      <c r="B36" s="34" t="s">
        <v>51</v>
      </c>
      <c r="C36" s="13">
        <v>13209387</v>
      </c>
      <c r="D36" s="13">
        <v>13873051</v>
      </c>
      <c r="E36" s="13">
        <v>13764183</v>
      </c>
      <c r="F36" s="13">
        <v>15344086</v>
      </c>
      <c r="G36" s="13">
        <v>17026958</v>
      </c>
      <c r="H36" s="13">
        <v>16692316</v>
      </c>
      <c r="I36" s="13">
        <v>17378418</v>
      </c>
      <c r="J36" s="13">
        <v>18084626</v>
      </c>
      <c r="K36" s="13">
        <v>18170411</v>
      </c>
      <c r="L36" s="15">
        <v>18659895</v>
      </c>
      <c r="M36" s="13">
        <v>19336077</v>
      </c>
      <c r="N36" s="13">
        <v>21643218</v>
      </c>
      <c r="O36" s="13">
        <v>22780852</v>
      </c>
      <c r="P36" s="13">
        <v>23343537</v>
      </c>
      <c r="Q36" s="13">
        <v>24170559</v>
      </c>
      <c r="R36" s="13">
        <v>23909868</v>
      </c>
      <c r="S36" s="13">
        <v>23670557</v>
      </c>
      <c r="T36" s="13">
        <v>24763036</v>
      </c>
      <c r="U36" s="13">
        <v>26330211</v>
      </c>
      <c r="V36" s="27">
        <f t="shared" si="1"/>
        <v>372151246</v>
      </c>
      <c r="W36" s="28">
        <f t="shared" ref="W36:W67" si="2">(V36/V$417)</f>
        <v>1.5233397441711852E-2</v>
      </c>
      <c r="X36" s="9"/>
    </row>
    <row r="37" spans="1:24">
      <c r="A37" s="10" t="s">
        <v>105</v>
      </c>
      <c r="B37" s="34" t="s">
        <v>30</v>
      </c>
      <c r="C37" s="13">
        <v>612989</v>
      </c>
      <c r="D37" s="13">
        <v>684998</v>
      </c>
      <c r="E37" s="13">
        <v>669523</v>
      </c>
      <c r="F37" s="13">
        <v>749327</v>
      </c>
      <c r="G37" s="13">
        <v>637613</v>
      </c>
      <c r="H37" s="13">
        <v>533307</v>
      </c>
      <c r="I37" s="13">
        <v>567321</v>
      </c>
      <c r="J37" s="13">
        <v>618167</v>
      </c>
      <c r="K37" s="13">
        <v>915532</v>
      </c>
      <c r="L37" s="15">
        <v>949737</v>
      </c>
      <c r="M37" s="13">
        <v>985668</v>
      </c>
      <c r="N37" s="13">
        <v>980320</v>
      </c>
      <c r="O37" s="13">
        <v>1030097</v>
      </c>
      <c r="P37" s="13">
        <v>1130531</v>
      </c>
      <c r="Q37" s="13">
        <v>1241125</v>
      </c>
      <c r="R37" s="13">
        <v>1263725</v>
      </c>
      <c r="S37" s="13">
        <v>1280826</v>
      </c>
      <c r="T37" s="13">
        <v>1353694</v>
      </c>
      <c r="U37" s="13">
        <v>1334484</v>
      </c>
      <c r="V37" s="27">
        <f t="shared" si="1"/>
        <v>17538984</v>
      </c>
      <c r="W37" s="28">
        <f t="shared" si="2"/>
        <v>7.1792938185090774E-4</v>
      </c>
      <c r="X37" s="9"/>
    </row>
    <row r="38" spans="1:24">
      <c r="A38" s="10" t="s">
        <v>106</v>
      </c>
      <c r="B38" s="34" t="s">
        <v>36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5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27">
        <f t="shared" si="1"/>
        <v>0</v>
      </c>
      <c r="W38" s="28">
        <f t="shared" si="2"/>
        <v>0</v>
      </c>
      <c r="X38" s="9"/>
    </row>
    <row r="39" spans="1:24">
      <c r="A39" s="10" t="s">
        <v>107</v>
      </c>
      <c r="B39" s="34" t="s">
        <v>25</v>
      </c>
      <c r="C39" s="13">
        <v>335385</v>
      </c>
      <c r="D39" s="13">
        <v>345179</v>
      </c>
      <c r="E39" s="13">
        <v>201354</v>
      </c>
      <c r="F39" s="13">
        <v>214960</v>
      </c>
      <c r="G39" s="13">
        <v>221623</v>
      </c>
      <c r="H39" s="13">
        <v>356346</v>
      </c>
      <c r="I39" s="13">
        <v>340545</v>
      </c>
      <c r="J39" s="13">
        <v>316111</v>
      </c>
      <c r="K39" s="13">
        <v>340163</v>
      </c>
      <c r="L39" s="15">
        <v>346792</v>
      </c>
      <c r="M39" s="13">
        <v>369620</v>
      </c>
      <c r="N39" s="13">
        <v>392220</v>
      </c>
      <c r="O39" s="13">
        <v>408962</v>
      </c>
      <c r="P39" s="13">
        <v>423532</v>
      </c>
      <c r="Q39" s="13">
        <v>448076</v>
      </c>
      <c r="R39" s="13">
        <v>504133</v>
      </c>
      <c r="S39" s="13">
        <v>508448</v>
      </c>
      <c r="T39" s="13">
        <v>605527</v>
      </c>
      <c r="U39" s="13">
        <v>659711</v>
      </c>
      <c r="V39" s="27">
        <f t="shared" si="1"/>
        <v>7338687</v>
      </c>
      <c r="W39" s="28">
        <f t="shared" si="2"/>
        <v>3.0039704817036677E-4</v>
      </c>
      <c r="X39" s="9"/>
    </row>
    <row r="40" spans="1:24">
      <c r="A40" s="10" t="s">
        <v>108</v>
      </c>
      <c r="B40" s="34" t="s">
        <v>51</v>
      </c>
      <c r="C40" s="13">
        <v>14987934</v>
      </c>
      <c r="D40" s="13">
        <v>15097951</v>
      </c>
      <c r="E40" s="13">
        <v>15054267</v>
      </c>
      <c r="F40" s="13">
        <v>16214280</v>
      </c>
      <c r="G40" s="13">
        <v>18781653</v>
      </c>
      <c r="H40" s="13">
        <v>18612496</v>
      </c>
      <c r="I40" s="13">
        <v>20311481</v>
      </c>
      <c r="J40" s="13">
        <v>20442286</v>
      </c>
      <c r="K40" s="13">
        <v>20208036</v>
      </c>
      <c r="L40" s="15">
        <v>22284285</v>
      </c>
      <c r="M40" s="13">
        <v>21835908</v>
      </c>
      <c r="N40" s="13">
        <v>22622878</v>
      </c>
      <c r="O40" s="13">
        <v>22687238</v>
      </c>
      <c r="P40" s="13">
        <v>22981869</v>
      </c>
      <c r="Q40" s="13">
        <v>25562736</v>
      </c>
      <c r="R40" s="13">
        <v>25016698</v>
      </c>
      <c r="S40" s="13">
        <v>19736462</v>
      </c>
      <c r="T40" s="13">
        <v>19802396</v>
      </c>
      <c r="U40" s="13">
        <v>19808583</v>
      </c>
      <c r="V40" s="27">
        <f t="shared" si="1"/>
        <v>382049437</v>
      </c>
      <c r="W40" s="28">
        <f t="shared" si="2"/>
        <v>1.5638563564565503E-2</v>
      </c>
      <c r="X40" s="9"/>
    </row>
    <row r="41" spans="1:24">
      <c r="A41" s="10" t="s">
        <v>109</v>
      </c>
      <c r="B41" s="34" t="s">
        <v>41</v>
      </c>
      <c r="C41" s="13">
        <v>7287827</v>
      </c>
      <c r="D41" s="13">
        <v>7685420</v>
      </c>
      <c r="E41" s="13">
        <v>7965240</v>
      </c>
      <c r="F41" s="13">
        <v>8066368</v>
      </c>
      <c r="G41" s="13">
        <v>154250</v>
      </c>
      <c r="H41" s="13">
        <v>8228715</v>
      </c>
      <c r="I41" s="13">
        <v>8613582</v>
      </c>
      <c r="J41" s="13">
        <v>8975556</v>
      </c>
      <c r="K41" s="13">
        <v>9181582</v>
      </c>
      <c r="L41" s="15">
        <v>9573072</v>
      </c>
      <c r="M41" s="13">
        <v>10292837</v>
      </c>
      <c r="N41" s="13">
        <v>10651578</v>
      </c>
      <c r="O41" s="13">
        <v>10580100</v>
      </c>
      <c r="P41" s="13">
        <v>11221330</v>
      </c>
      <c r="Q41" s="13">
        <v>11766854</v>
      </c>
      <c r="R41" s="13">
        <v>11813763</v>
      </c>
      <c r="S41" s="13">
        <v>12768400</v>
      </c>
      <c r="T41" s="13">
        <v>13121109</v>
      </c>
      <c r="U41" s="13">
        <v>13314487</v>
      </c>
      <c r="V41" s="27">
        <f t="shared" si="1"/>
        <v>181262070</v>
      </c>
      <c r="W41" s="28">
        <f t="shared" si="2"/>
        <v>7.4196638681075233E-3</v>
      </c>
      <c r="X41" s="9"/>
    </row>
    <row r="42" spans="1:24">
      <c r="A42" s="10" t="s">
        <v>110</v>
      </c>
      <c r="B42" s="34" t="s">
        <v>41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5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27">
        <f t="shared" si="1"/>
        <v>0</v>
      </c>
      <c r="W42" s="28">
        <f t="shared" si="2"/>
        <v>0</v>
      </c>
      <c r="X42" s="9"/>
    </row>
    <row r="43" spans="1:24">
      <c r="A43" s="10" t="s">
        <v>111</v>
      </c>
      <c r="B43" s="34" t="s">
        <v>62</v>
      </c>
      <c r="C43" s="13">
        <v>46345</v>
      </c>
      <c r="D43" s="13">
        <v>48593</v>
      </c>
      <c r="E43" s="13">
        <v>50291</v>
      </c>
      <c r="F43" s="13">
        <v>56038</v>
      </c>
      <c r="G43" s="13">
        <v>56189</v>
      </c>
      <c r="H43" s="13">
        <v>55822</v>
      </c>
      <c r="I43" s="13">
        <v>54644</v>
      </c>
      <c r="J43" s="13">
        <v>73145</v>
      </c>
      <c r="K43" s="13">
        <v>51302</v>
      </c>
      <c r="L43" s="15">
        <v>71433</v>
      </c>
      <c r="M43" s="13">
        <v>71037</v>
      </c>
      <c r="N43" s="13">
        <v>0</v>
      </c>
      <c r="O43" s="13">
        <v>102735</v>
      </c>
      <c r="P43" s="13">
        <v>119412</v>
      </c>
      <c r="Q43" s="13">
        <v>158321</v>
      </c>
      <c r="R43" s="13">
        <v>159960</v>
      </c>
      <c r="S43" s="13">
        <v>167431</v>
      </c>
      <c r="T43" s="13">
        <v>188221</v>
      </c>
      <c r="U43" s="13">
        <v>317330</v>
      </c>
      <c r="V43" s="27">
        <f t="shared" si="1"/>
        <v>1848249</v>
      </c>
      <c r="W43" s="28">
        <f t="shared" si="2"/>
        <v>7.5655024377498629E-5</v>
      </c>
      <c r="X43" s="9"/>
    </row>
    <row r="44" spans="1:24">
      <c r="A44" s="10" t="s">
        <v>112</v>
      </c>
      <c r="B44" s="34" t="s">
        <v>51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5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27">
        <f t="shared" si="1"/>
        <v>0</v>
      </c>
      <c r="W44" s="28">
        <f t="shared" si="2"/>
        <v>0</v>
      </c>
      <c r="X44" s="9"/>
    </row>
    <row r="45" spans="1:24">
      <c r="A45" s="10" t="s">
        <v>113</v>
      </c>
      <c r="B45" s="34" t="s">
        <v>39</v>
      </c>
      <c r="C45" s="13">
        <v>87119</v>
      </c>
      <c r="D45" s="13">
        <v>166306</v>
      </c>
      <c r="E45" s="13">
        <v>195437</v>
      </c>
      <c r="F45" s="13">
        <v>216596</v>
      </c>
      <c r="G45" s="13">
        <v>266881</v>
      </c>
      <c r="H45" s="13">
        <v>292796</v>
      </c>
      <c r="I45" s="13">
        <v>302146</v>
      </c>
      <c r="J45" s="13">
        <v>283041</v>
      </c>
      <c r="K45" s="13">
        <v>265332</v>
      </c>
      <c r="L45" s="15">
        <v>289707</v>
      </c>
      <c r="M45" s="13">
        <v>282735</v>
      </c>
      <c r="N45" s="13">
        <v>294617</v>
      </c>
      <c r="O45" s="13">
        <v>275506</v>
      </c>
      <c r="P45" s="13">
        <v>281101</v>
      </c>
      <c r="Q45" s="13">
        <v>281713</v>
      </c>
      <c r="R45" s="13">
        <v>286229</v>
      </c>
      <c r="S45" s="13">
        <v>279889</v>
      </c>
      <c r="T45" s="13">
        <v>297775</v>
      </c>
      <c r="U45" s="13">
        <v>435098</v>
      </c>
      <c r="V45" s="27">
        <f t="shared" si="1"/>
        <v>5080024</v>
      </c>
      <c r="W45" s="28">
        <f t="shared" si="2"/>
        <v>2.0794240362541957E-4</v>
      </c>
      <c r="X45" s="9"/>
    </row>
    <row r="46" spans="1:24">
      <c r="A46" s="10" t="s">
        <v>114</v>
      </c>
      <c r="B46" s="34" t="s">
        <v>38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28844</v>
      </c>
      <c r="J46" s="13">
        <v>27057</v>
      </c>
      <c r="K46" s="13">
        <v>28912</v>
      </c>
      <c r="L46" s="15">
        <v>29682</v>
      </c>
      <c r="M46" s="13">
        <v>52338</v>
      </c>
      <c r="N46" s="13">
        <v>87344</v>
      </c>
      <c r="O46" s="13">
        <v>91042</v>
      </c>
      <c r="P46" s="13">
        <v>119286</v>
      </c>
      <c r="Q46" s="13">
        <v>135505</v>
      </c>
      <c r="R46" s="13">
        <v>141847</v>
      </c>
      <c r="S46" s="13">
        <v>163309</v>
      </c>
      <c r="T46" s="13">
        <v>150033</v>
      </c>
      <c r="U46" s="13">
        <v>154876</v>
      </c>
      <c r="V46" s="27">
        <f t="shared" si="1"/>
        <v>1210075</v>
      </c>
      <c r="W46" s="28">
        <f t="shared" si="2"/>
        <v>4.9532424269458093E-5</v>
      </c>
      <c r="X46" s="9"/>
    </row>
    <row r="47" spans="1:24">
      <c r="A47" s="10" t="s">
        <v>115</v>
      </c>
      <c r="B47" s="34" t="s">
        <v>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5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27">
        <f t="shared" si="1"/>
        <v>0</v>
      </c>
      <c r="W47" s="28">
        <f t="shared" si="2"/>
        <v>0</v>
      </c>
      <c r="X47" s="9"/>
    </row>
    <row r="48" spans="1:24">
      <c r="A48" s="10" t="s">
        <v>116</v>
      </c>
      <c r="B48" s="34" t="s">
        <v>27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3666455</v>
      </c>
      <c r="J48" s="13">
        <v>0</v>
      </c>
      <c r="K48" s="13">
        <v>0</v>
      </c>
      <c r="L48" s="15">
        <v>0</v>
      </c>
      <c r="M48" s="13">
        <v>0</v>
      </c>
      <c r="N48" s="13">
        <v>4076534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27">
        <f t="shared" si="1"/>
        <v>7742989</v>
      </c>
      <c r="W48" s="28">
        <f t="shared" si="2"/>
        <v>3.1694648369873522E-4</v>
      </c>
      <c r="X48" s="9"/>
    </row>
    <row r="49" spans="1:24">
      <c r="A49" s="10" t="s">
        <v>117</v>
      </c>
      <c r="B49" s="34" t="s">
        <v>18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5">
        <v>1262742</v>
      </c>
      <c r="M49" s="13">
        <v>1352298</v>
      </c>
      <c r="N49" s="13">
        <v>1339884</v>
      </c>
      <c r="O49" s="13">
        <v>0</v>
      </c>
      <c r="P49" s="13">
        <v>1493815</v>
      </c>
      <c r="Q49" s="13">
        <v>1549396</v>
      </c>
      <c r="R49" s="13">
        <v>1596921</v>
      </c>
      <c r="S49" s="13">
        <v>1927836</v>
      </c>
      <c r="T49" s="13">
        <v>2242281</v>
      </c>
      <c r="U49" s="13">
        <v>0</v>
      </c>
      <c r="V49" s="27">
        <f t="shared" si="1"/>
        <v>12765173</v>
      </c>
      <c r="W49" s="28">
        <f t="shared" si="2"/>
        <v>5.2252130232343546E-4</v>
      </c>
      <c r="X49" s="9"/>
    </row>
    <row r="50" spans="1:24">
      <c r="A50" s="10" t="s">
        <v>118</v>
      </c>
      <c r="B50" s="34" t="s">
        <v>61</v>
      </c>
      <c r="C50" s="13">
        <v>529867</v>
      </c>
      <c r="D50" s="13">
        <v>925762</v>
      </c>
      <c r="E50" s="13">
        <v>638605</v>
      </c>
      <c r="F50" s="13">
        <v>896741</v>
      </c>
      <c r="G50" s="13">
        <v>659214</v>
      </c>
      <c r="H50" s="13">
        <v>790011</v>
      </c>
      <c r="I50" s="13">
        <v>802895</v>
      </c>
      <c r="J50" s="13">
        <v>735343</v>
      </c>
      <c r="K50" s="13">
        <v>737985</v>
      </c>
      <c r="L50" s="15">
        <v>721295</v>
      </c>
      <c r="M50" s="13">
        <v>789946</v>
      </c>
      <c r="N50" s="13">
        <v>896701</v>
      </c>
      <c r="O50" s="13">
        <v>893205</v>
      </c>
      <c r="P50" s="13">
        <v>899314</v>
      </c>
      <c r="Q50" s="13">
        <v>900568</v>
      </c>
      <c r="R50" s="13">
        <v>996766</v>
      </c>
      <c r="S50" s="13">
        <v>1135895</v>
      </c>
      <c r="T50" s="13">
        <v>1175571</v>
      </c>
      <c r="U50" s="13">
        <v>1237669</v>
      </c>
      <c r="V50" s="27">
        <f t="shared" si="1"/>
        <v>16363353</v>
      </c>
      <c r="W50" s="28">
        <f t="shared" si="2"/>
        <v>6.6980686591071618E-4</v>
      </c>
      <c r="X50" s="9"/>
    </row>
    <row r="51" spans="1:24">
      <c r="A51" s="10" t="s">
        <v>119</v>
      </c>
      <c r="B51" s="34" t="s">
        <v>46</v>
      </c>
      <c r="C51" s="13">
        <v>427730</v>
      </c>
      <c r="D51" s="13">
        <v>468254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5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85870</v>
      </c>
      <c r="T51" s="13">
        <v>84683</v>
      </c>
      <c r="U51" s="13">
        <v>93993</v>
      </c>
      <c r="V51" s="27">
        <f t="shared" si="1"/>
        <v>1160530</v>
      </c>
      <c r="W51" s="28">
        <f t="shared" si="2"/>
        <v>4.7504381412254778E-5</v>
      </c>
      <c r="X51" s="9"/>
    </row>
    <row r="52" spans="1:24">
      <c r="A52" s="10" t="s">
        <v>120</v>
      </c>
      <c r="B52" s="34" t="s">
        <v>5</v>
      </c>
      <c r="C52" s="13">
        <v>3022850</v>
      </c>
      <c r="D52" s="13">
        <v>3517825</v>
      </c>
      <c r="E52" s="13">
        <v>3144402</v>
      </c>
      <c r="F52" s="13">
        <v>3561366</v>
      </c>
      <c r="G52" s="13">
        <v>3606847</v>
      </c>
      <c r="H52" s="13">
        <v>3668578</v>
      </c>
      <c r="I52" s="13">
        <v>3749922</v>
      </c>
      <c r="J52" s="13">
        <v>3795533</v>
      </c>
      <c r="K52" s="13">
        <v>3961956</v>
      </c>
      <c r="L52" s="15">
        <v>4143109</v>
      </c>
      <c r="M52" s="13">
        <v>4181722</v>
      </c>
      <c r="N52" s="13">
        <v>4218771</v>
      </c>
      <c r="O52" s="13">
        <v>4259595</v>
      </c>
      <c r="P52" s="13">
        <v>4045080</v>
      </c>
      <c r="Q52" s="13">
        <v>2823076</v>
      </c>
      <c r="R52" s="13">
        <v>3971375</v>
      </c>
      <c r="S52" s="13">
        <v>4269908</v>
      </c>
      <c r="T52" s="13">
        <v>4590352</v>
      </c>
      <c r="U52" s="13">
        <v>4875962</v>
      </c>
      <c r="V52" s="27">
        <f t="shared" si="1"/>
        <v>73408229</v>
      </c>
      <c r="W52" s="28">
        <f t="shared" si="2"/>
        <v>3.0048447771398776E-3</v>
      </c>
      <c r="X52" s="9"/>
    </row>
    <row r="53" spans="1:24">
      <c r="A53" s="10" t="s">
        <v>121</v>
      </c>
      <c r="B53" s="34" t="s">
        <v>32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5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27">
        <f t="shared" si="1"/>
        <v>0</v>
      </c>
      <c r="W53" s="28">
        <f t="shared" si="2"/>
        <v>0</v>
      </c>
      <c r="X53" s="9"/>
    </row>
    <row r="54" spans="1:24">
      <c r="A54" s="10" t="s">
        <v>122</v>
      </c>
      <c r="B54" s="34" t="s">
        <v>7</v>
      </c>
      <c r="C54" s="13">
        <v>3151094</v>
      </c>
      <c r="D54" s="13">
        <v>2479398</v>
      </c>
      <c r="E54" s="13">
        <v>2601341</v>
      </c>
      <c r="F54" s="13">
        <v>2745698</v>
      </c>
      <c r="G54" s="13">
        <v>3028411</v>
      </c>
      <c r="H54" s="13">
        <v>3184207</v>
      </c>
      <c r="I54" s="13">
        <v>3354475</v>
      </c>
      <c r="J54" s="13">
        <v>3601830</v>
      </c>
      <c r="K54" s="13">
        <v>3363595</v>
      </c>
      <c r="L54" s="15">
        <v>3569928</v>
      </c>
      <c r="M54" s="13">
        <v>3732961</v>
      </c>
      <c r="N54" s="13">
        <v>4099508</v>
      </c>
      <c r="O54" s="13">
        <v>3964016</v>
      </c>
      <c r="P54" s="13">
        <v>4014216</v>
      </c>
      <c r="Q54" s="13">
        <v>4126467</v>
      </c>
      <c r="R54" s="13">
        <v>4389710</v>
      </c>
      <c r="S54" s="13">
        <v>4320626</v>
      </c>
      <c r="T54" s="13">
        <v>4489017</v>
      </c>
      <c r="U54" s="13">
        <v>4897290</v>
      </c>
      <c r="V54" s="27">
        <f t="shared" si="1"/>
        <v>69113788</v>
      </c>
      <c r="W54" s="28">
        <f t="shared" si="2"/>
        <v>2.8290589179062299E-3</v>
      </c>
      <c r="X54" s="9"/>
    </row>
    <row r="55" spans="1:24">
      <c r="A55" s="10" t="s">
        <v>123</v>
      </c>
      <c r="B55" s="34" t="s">
        <v>36</v>
      </c>
      <c r="C55" s="13">
        <v>15126778</v>
      </c>
      <c r="D55" s="13">
        <v>19122459</v>
      </c>
      <c r="E55" s="13">
        <v>21487192</v>
      </c>
      <c r="F55" s="13">
        <v>23678145</v>
      </c>
      <c r="G55" s="13">
        <v>26474760</v>
      </c>
      <c r="H55" s="13">
        <v>33793374</v>
      </c>
      <c r="I55" s="13">
        <v>36445657</v>
      </c>
      <c r="J55" s="13">
        <v>38431879</v>
      </c>
      <c r="K55" s="13">
        <v>0</v>
      </c>
      <c r="L55" s="15">
        <v>39774328</v>
      </c>
      <c r="M55" s="13">
        <v>40934806</v>
      </c>
      <c r="N55" s="13">
        <v>43669197</v>
      </c>
      <c r="O55" s="13">
        <v>45247881</v>
      </c>
      <c r="P55" s="13">
        <v>45916621</v>
      </c>
      <c r="Q55" s="13">
        <v>47461085</v>
      </c>
      <c r="R55" s="13">
        <v>49650631</v>
      </c>
      <c r="S55" s="13">
        <v>52664586</v>
      </c>
      <c r="T55" s="13">
        <v>54834538</v>
      </c>
      <c r="U55" s="13">
        <v>59223186</v>
      </c>
      <c r="V55" s="27">
        <f t="shared" si="1"/>
        <v>693937103</v>
      </c>
      <c r="W55" s="28">
        <f t="shared" si="2"/>
        <v>2.8405170755626419E-2</v>
      </c>
      <c r="X55" s="9"/>
    </row>
    <row r="56" spans="1:24">
      <c r="A56" s="10" t="s">
        <v>124</v>
      </c>
      <c r="B56" s="34" t="s">
        <v>19</v>
      </c>
      <c r="C56" s="13">
        <v>251292</v>
      </c>
      <c r="D56" s="13">
        <v>394106</v>
      </c>
      <c r="E56" s="13">
        <v>321708</v>
      </c>
      <c r="F56" s="13">
        <v>358484</v>
      </c>
      <c r="G56" s="13">
        <v>548217</v>
      </c>
      <c r="H56" s="13">
        <v>711159</v>
      </c>
      <c r="I56" s="13">
        <v>1188290</v>
      </c>
      <c r="J56" s="13">
        <v>880307</v>
      </c>
      <c r="K56" s="13">
        <v>820178</v>
      </c>
      <c r="L56" s="15">
        <v>988279</v>
      </c>
      <c r="M56" s="13">
        <v>979547</v>
      </c>
      <c r="N56" s="13">
        <v>1083274</v>
      </c>
      <c r="O56" s="13">
        <v>1073475</v>
      </c>
      <c r="P56" s="13">
        <v>1089773</v>
      </c>
      <c r="Q56" s="13">
        <v>1106767</v>
      </c>
      <c r="R56" s="13">
        <v>1149389</v>
      </c>
      <c r="S56" s="13">
        <v>1162298</v>
      </c>
      <c r="T56" s="13">
        <v>0</v>
      </c>
      <c r="U56" s="13">
        <v>1134104</v>
      </c>
      <c r="V56" s="27">
        <f t="shared" si="1"/>
        <v>15240647</v>
      </c>
      <c r="W56" s="28">
        <f t="shared" si="2"/>
        <v>6.2385074755287367E-4</v>
      </c>
      <c r="X56" s="9"/>
    </row>
    <row r="57" spans="1:24">
      <c r="A57" s="10" t="s">
        <v>125</v>
      </c>
      <c r="B57" s="34" t="s">
        <v>68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5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27">
        <f t="shared" si="1"/>
        <v>0</v>
      </c>
      <c r="W57" s="28">
        <f t="shared" si="2"/>
        <v>0</v>
      </c>
      <c r="X57" s="9"/>
    </row>
    <row r="58" spans="1:24">
      <c r="A58" s="10" t="s">
        <v>126</v>
      </c>
      <c r="B58" s="34" t="s">
        <v>60</v>
      </c>
      <c r="C58" s="13">
        <v>6565922</v>
      </c>
      <c r="D58" s="13">
        <v>6056035</v>
      </c>
      <c r="E58" s="13">
        <v>6332440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5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11903085</v>
      </c>
      <c r="V58" s="27">
        <f t="shared" si="1"/>
        <v>30857482</v>
      </c>
      <c r="W58" s="28">
        <f t="shared" si="2"/>
        <v>1.263100130414368E-3</v>
      </c>
      <c r="X58" s="9"/>
    </row>
    <row r="59" spans="1:24">
      <c r="A59" s="10" t="s">
        <v>127</v>
      </c>
      <c r="B59" s="34" t="s">
        <v>38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5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27">
        <f t="shared" si="1"/>
        <v>0</v>
      </c>
      <c r="W59" s="28">
        <f t="shared" si="2"/>
        <v>0</v>
      </c>
      <c r="X59" s="9"/>
    </row>
    <row r="60" spans="1:24">
      <c r="A60" s="10" t="s">
        <v>128</v>
      </c>
      <c r="B60" s="34" t="s">
        <v>61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5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27">
        <f t="shared" si="1"/>
        <v>0</v>
      </c>
      <c r="W60" s="28">
        <f t="shared" si="2"/>
        <v>0</v>
      </c>
      <c r="X60" s="9"/>
    </row>
    <row r="61" spans="1:24">
      <c r="A61" s="10" t="s">
        <v>129</v>
      </c>
      <c r="B61" s="34" t="s">
        <v>17</v>
      </c>
      <c r="C61" s="13">
        <v>328193</v>
      </c>
      <c r="D61" s="13">
        <v>377815</v>
      </c>
      <c r="E61" s="13">
        <v>0</v>
      </c>
      <c r="F61" s="13">
        <v>289073</v>
      </c>
      <c r="G61" s="13">
        <v>479988</v>
      </c>
      <c r="H61" s="13">
        <v>451858</v>
      </c>
      <c r="I61" s="13">
        <v>456862</v>
      </c>
      <c r="J61" s="13">
        <v>512077</v>
      </c>
      <c r="K61" s="13">
        <v>517224</v>
      </c>
      <c r="L61" s="15">
        <v>0</v>
      </c>
      <c r="M61" s="13">
        <v>469531</v>
      </c>
      <c r="N61" s="13">
        <v>369177</v>
      </c>
      <c r="O61" s="13">
        <v>456698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7">
        <f t="shared" si="1"/>
        <v>4708496</v>
      </c>
      <c r="W61" s="28">
        <f t="shared" si="2"/>
        <v>1.9273451773075748E-4</v>
      </c>
      <c r="X61" s="9"/>
    </row>
    <row r="62" spans="1:24">
      <c r="A62" s="10" t="s">
        <v>130</v>
      </c>
      <c r="B62" s="34" t="s">
        <v>20</v>
      </c>
      <c r="C62" s="13">
        <v>265850</v>
      </c>
      <c r="D62" s="13">
        <v>279358</v>
      </c>
      <c r="E62" s="13">
        <v>431823</v>
      </c>
      <c r="F62" s="13">
        <v>469885</v>
      </c>
      <c r="G62" s="13">
        <v>453878</v>
      </c>
      <c r="H62" s="13">
        <v>445292</v>
      </c>
      <c r="I62" s="13">
        <v>432848</v>
      </c>
      <c r="J62" s="13">
        <v>415054</v>
      </c>
      <c r="K62" s="13">
        <v>398972</v>
      </c>
      <c r="L62" s="15">
        <v>405104</v>
      </c>
      <c r="M62" s="13">
        <v>397692</v>
      </c>
      <c r="N62" s="13">
        <v>468529</v>
      </c>
      <c r="O62" s="13">
        <v>423459</v>
      </c>
      <c r="P62" s="13">
        <v>400664</v>
      </c>
      <c r="Q62" s="13">
        <v>397096</v>
      </c>
      <c r="R62" s="13">
        <v>400090</v>
      </c>
      <c r="S62" s="13">
        <v>391927</v>
      </c>
      <c r="T62" s="13">
        <v>385119</v>
      </c>
      <c r="U62" s="13">
        <v>368228</v>
      </c>
      <c r="V62" s="27">
        <f t="shared" si="1"/>
        <v>7630868</v>
      </c>
      <c r="W62" s="28">
        <f t="shared" si="2"/>
        <v>3.1235699549220594E-4</v>
      </c>
      <c r="X62" s="9"/>
    </row>
    <row r="63" spans="1:24">
      <c r="A63" s="10" t="s">
        <v>131</v>
      </c>
      <c r="B63" s="34" t="s">
        <v>38</v>
      </c>
      <c r="C63" s="13">
        <v>539728</v>
      </c>
      <c r="D63" s="13">
        <v>487048</v>
      </c>
      <c r="E63" s="13">
        <v>502670</v>
      </c>
      <c r="F63" s="13">
        <v>464825</v>
      </c>
      <c r="G63" s="13">
        <v>460963</v>
      </c>
      <c r="H63" s="13">
        <v>463090</v>
      </c>
      <c r="I63" s="13">
        <v>461358</v>
      </c>
      <c r="J63" s="13">
        <v>461736</v>
      </c>
      <c r="K63" s="13">
        <v>483140</v>
      </c>
      <c r="L63" s="15">
        <v>475238</v>
      </c>
      <c r="M63" s="13">
        <v>496463</v>
      </c>
      <c r="N63" s="13">
        <v>495046</v>
      </c>
      <c r="O63" s="13">
        <v>495775</v>
      </c>
      <c r="P63" s="13">
        <v>587258</v>
      </c>
      <c r="Q63" s="13">
        <v>616972</v>
      </c>
      <c r="R63" s="13">
        <v>592447</v>
      </c>
      <c r="S63" s="13">
        <v>648306</v>
      </c>
      <c r="T63" s="13">
        <v>641778</v>
      </c>
      <c r="U63" s="13">
        <v>667940</v>
      </c>
      <c r="V63" s="27">
        <f t="shared" si="1"/>
        <v>10041781</v>
      </c>
      <c r="W63" s="28">
        <f t="shared" si="2"/>
        <v>4.1104374267130812E-4</v>
      </c>
      <c r="X63" s="9"/>
    </row>
    <row r="64" spans="1:24">
      <c r="A64" s="10" t="s">
        <v>132</v>
      </c>
      <c r="B64" s="34" t="s">
        <v>68</v>
      </c>
      <c r="C64" s="13">
        <v>873620</v>
      </c>
      <c r="D64" s="13">
        <v>899945</v>
      </c>
      <c r="E64" s="13">
        <v>959149</v>
      </c>
      <c r="F64" s="13">
        <v>914291</v>
      </c>
      <c r="G64" s="13">
        <v>974582</v>
      </c>
      <c r="H64" s="13">
        <v>986233</v>
      </c>
      <c r="I64" s="13">
        <v>1118759</v>
      </c>
      <c r="J64" s="13">
        <v>1131961</v>
      </c>
      <c r="K64" s="13">
        <v>1101851</v>
      </c>
      <c r="L64" s="15">
        <v>1113003</v>
      </c>
      <c r="M64" s="13">
        <v>1122228</v>
      </c>
      <c r="N64" s="13">
        <v>1155662</v>
      </c>
      <c r="O64" s="13">
        <v>1150134</v>
      </c>
      <c r="P64" s="13">
        <v>1186833</v>
      </c>
      <c r="Q64" s="13">
        <v>1241511</v>
      </c>
      <c r="R64" s="13">
        <v>1221693</v>
      </c>
      <c r="S64" s="13">
        <v>1227089</v>
      </c>
      <c r="T64" s="13">
        <v>1269678</v>
      </c>
      <c r="U64" s="13">
        <v>1432092</v>
      </c>
      <c r="V64" s="27">
        <f t="shared" si="1"/>
        <v>21080314</v>
      </c>
      <c r="W64" s="28">
        <f t="shared" si="2"/>
        <v>8.6288788445459757E-4</v>
      </c>
      <c r="X64" s="9"/>
    </row>
    <row r="65" spans="1:24">
      <c r="A65" s="10" t="s">
        <v>133</v>
      </c>
      <c r="B65" s="34" t="s">
        <v>47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5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27">
        <f t="shared" si="1"/>
        <v>0</v>
      </c>
      <c r="W65" s="28">
        <f t="shared" si="2"/>
        <v>0</v>
      </c>
      <c r="X65" s="9"/>
    </row>
    <row r="66" spans="1:24">
      <c r="A66" s="10" t="s">
        <v>134</v>
      </c>
      <c r="B66" s="34" t="s">
        <v>53</v>
      </c>
      <c r="C66" s="13">
        <v>25300199</v>
      </c>
      <c r="D66" s="13">
        <v>27444563</v>
      </c>
      <c r="E66" s="13">
        <v>30976455</v>
      </c>
      <c r="F66" s="13">
        <v>27136970</v>
      </c>
      <c r="G66" s="13">
        <v>28972944</v>
      </c>
      <c r="H66" s="13">
        <v>36408577</v>
      </c>
      <c r="I66" s="13">
        <v>34312413</v>
      </c>
      <c r="J66" s="13">
        <v>38489499</v>
      </c>
      <c r="K66" s="13">
        <v>38044665</v>
      </c>
      <c r="L66" s="15">
        <v>45439318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27">
        <f t="shared" si="1"/>
        <v>332525603</v>
      </c>
      <c r="W66" s="28">
        <f t="shared" si="2"/>
        <v>1.3611387102661724E-2</v>
      </c>
      <c r="X66" s="9"/>
    </row>
    <row r="67" spans="1:24">
      <c r="A67" s="10" t="s">
        <v>135</v>
      </c>
      <c r="B67" s="34" t="s">
        <v>35</v>
      </c>
      <c r="C67" s="13">
        <v>3295142</v>
      </c>
      <c r="D67" s="13">
        <v>3783295</v>
      </c>
      <c r="E67" s="13">
        <v>4236546</v>
      </c>
      <c r="F67" s="13">
        <v>4352532</v>
      </c>
      <c r="G67" s="13">
        <v>4577948</v>
      </c>
      <c r="H67" s="13">
        <v>7367555</v>
      </c>
      <c r="I67" s="13">
        <v>7641284</v>
      </c>
      <c r="J67" s="13">
        <v>5154338</v>
      </c>
      <c r="K67" s="13">
        <v>5303160</v>
      </c>
      <c r="L67" s="15">
        <v>5570563</v>
      </c>
      <c r="M67" s="13">
        <v>5795770</v>
      </c>
      <c r="N67" s="13">
        <v>6170684</v>
      </c>
      <c r="O67" s="13">
        <v>6498573</v>
      </c>
      <c r="P67" s="13">
        <v>6612131</v>
      </c>
      <c r="Q67" s="13">
        <v>6982387</v>
      </c>
      <c r="R67" s="13">
        <v>7566154</v>
      </c>
      <c r="S67" s="13">
        <v>8071532</v>
      </c>
      <c r="T67" s="13">
        <v>8577903</v>
      </c>
      <c r="U67" s="13">
        <v>9320663</v>
      </c>
      <c r="V67" s="27">
        <f t="shared" si="1"/>
        <v>116878160</v>
      </c>
      <c r="W67" s="28">
        <f t="shared" si="2"/>
        <v>4.7842147048353248E-3</v>
      </c>
      <c r="X67" s="9"/>
    </row>
    <row r="68" spans="1:24">
      <c r="A68" s="10" t="s">
        <v>136</v>
      </c>
      <c r="B68" s="34" t="s">
        <v>26</v>
      </c>
      <c r="C68" s="13">
        <v>1108865</v>
      </c>
      <c r="D68" s="13">
        <v>1137289</v>
      </c>
      <c r="E68" s="13">
        <v>1146719</v>
      </c>
      <c r="F68" s="13">
        <v>1060671</v>
      </c>
      <c r="G68" s="13">
        <v>1236862</v>
      </c>
      <c r="H68" s="13">
        <v>0</v>
      </c>
      <c r="I68" s="13">
        <v>0</v>
      </c>
      <c r="J68" s="13">
        <v>0</v>
      </c>
      <c r="K68" s="13">
        <v>0</v>
      </c>
      <c r="L68" s="15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27">
        <f t="shared" si="1"/>
        <v>5690406</v>
      </c>
      <c r="W68" s="28">
        <f t="shared" ref="W68:W99" si="3">(V68/V$417)</f>
        <v>2.3292738405261652E-4</v>
      </c>
      <c r="X68" s="9"/>
    </row>
    <row r="69" spans="1:24">
      <c r="A69" s="10" t="s">
        <v>137</v>
      </c>
      <c r="B69" s="34" t="s">
        <v>51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5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27">
        <f t="shared" si="1"/>
        <v>0</v>
      </c>
      <c r="W69" s="28">
        <f t="shared" si="3"/>
        <v>0</v>
      </c>
      <c r="X69" s="9"/>
    </row>
    <row r="70" spans="1:24">
      <c r="A70" s="10" t="s">
        <v>138</v>
      </c>
      <c r="B70" s="34" t="s">
        <v>7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5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5842644</v>
      </c>
      <c r="S70" s="13">
        <v>6354992</v>
      </c>
      <c r="T70" s="13">
        <v>6704849</v>
      </c>
      <c r="U70" s="13">
        <v>7153539</v>
      </c>
      <c r="V70" s="27">
        <f t="shared" ref="V70:V133" si="4">SUM(C70:U70)</f>
        <v>26056024</v>
      </c>
      <c r="W70" s="28">
        <f t="shared" si="3"/>
        <v>1.0665603665418941E-3</v>
      </c>
      <c r="X70" s="9"/>
    </row>
    <row r="71" spans="1:24">
      <c r="A71" s="10" t="s">
        <v>139</v>
      </c>
      <c r="B71" s="34" t="s">
        <v>7</v>
      </c>
      <c r="C71" s="13">
        <v>5092130</v>
      </c>
      <c r="D71" s="13">
        <v>5038354</v>
      </c>
      <c r="E71" s="13">
        <v>4941702</v>
      </c>
      <c r="F71" s="13">
        <v>5042600</v>
      </c>
      <c r="G71" s="13">
        <v>5009239</v>
      </c>
      <c r="H71" s="13">
        <v>5169109</v>
      </c>
      <c r="I71" s="13">
        <v>5544368</v>
      </c>
      <c r="J71" s="13">
        <v>6058715</v>
      </c>
      <c r="K71" s="13">
        <v>5633604</v>
      </c>
      <c r="L71" s="15">
        <v>5830201</v>
      </c>
      <c r="M71" s="13">
        <v>5799532</v>
      </c>
      <c r="N71" s="13">
        <v>6268290</v>
      </c>
      <c r="O71" s="13">
        <v>6628578</v>
      </c>
      <c r="P71" s="13">
        <v>7005833</v>
      </c>
      <c r="Q71" s="13">
        <v>7240259</v>
      </c>
      <c r="R71" s="13">
        <v>7525885</v>
      </c>
      <c r="S71" s="13">
        <v>7907539</v>
      </c>
      <c r="T71" s="13">
        <v>8114686</v>
      </c>
      <c r="U71" s="13">
        <v>8989353</v>
      </c>
      <c r="V71" s="27">
        <f t="shared" si="4"/>
        <v>118839977</v>
      </c>
      <c r="W71" s="28">
        <f t="shared" si="3"/>
        <v>4.8645184479777217E-3</v>
      </c>
      <c r="X71" s="9"/>
    </row>
    <row r="72" spans="1:24">
      <c r="A72" s="10" t="s">
        <v>140</v>
      </c>
      <c r="B72" s="34" t="s">
        <v>8</v>
      </c>
      <c r="C72" s="13">
        <v>4424008</v>
      </c>
      <c r="D72" s="13">
        <v>4390260</v>
      </c>
      <c r="E72" s="13">
        <v>4370305</v>
      </c>
      <c r="F72" s="13">
        <v>4346894</v>
      </c>
      <c r="G72" s="13">
        <v>4881299</v>
      </c>
      <c r="H72" s="13">
        <v>5812658</v>
      </c>
      <c r="I72" s="13">
        <v>6649644</v>
      </c>
      <c r="J72" s="13">
        <v>7145253</v>
      </c>
      <c r="K72" s="13">
        <v>7342552</v>
      </c>
      <c r="L72" s="15">
        <v>7794260</v>
      </c>
      <c r="M72" s="13">
        <v>8162103</v>
      </c>
      <c r="N72" s="13">
        <v>8343532</v>
      </c>
      <c r="O72" s="13">
        <v>8750098</v>
      </c>
      <c r="P72" s="13">
        <v>8853468</v>
      </c>
      <c r="Q72" s="13">
        <v>8884842</v>
      </c>
      <c r="R72" s="13">
        <v>8887548</v>
      </c>
      <c r="S72" s="13">
        <v>9018365</v>
      </c>
      <c r="T72" s="13">
        <v>9124933</v>
      </c>
      <c r="U72" s="13">
        <v>9076871</v>
      </c>
      <c r="V72" s="27">
        <f t="shared" si="4"/>
        <v>136258893</v>
      </c>
      <c r="W72" s="28">
        <f t="shared" si="3"/>
        <v>5.5775330442846046E-3</v>
      </c>
      <c r="X72" s="9"/>
    </row>
    <row r="73" spans="1:24">
      <c r="A73" s="10" t="s">
        <v>141</v>
      </c>
      <c r="B73" s="34" t="s">
        <v>61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5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27">
        <f t="shared" si="4"/>
        <v>0</v>
      </c>
      <c r="W73" s="28">
        <f t="shared" si="3"/>
        <v>0</v>
      </c>
      <c r="X73" s="9"/>
    </row>
    <row r="74" spans="1:24">
      <c r="A74" s="10" t="s">
        <v>142</v>
      </c>
      <c r="B74" s="34" t="s">
        <v>8</v>
      </c>
      <c r="C74" s="13">
        <v>3767649</v>
      </c>
      <c r="D74" s="13">
        <v>3945962</v>
      </c>
      <c r="E74" s="13">
        <v>4357821</v>
      </c>
      <c r="F74" s="13">
        <v>4490346</v>
      </c>
      <c r="G74" s="13">
        <v>5032881</v>
      </c>
      <c r="H74" s="13">
        <v>5175798</v>
      </c>
      <c r="I74" s="13">
        <v>5296016</v>
      </c>
      <c r="J74" s="13">
        <v>5651491</v>
      </c>
      <c r="K74" s="13">
        <v>5937346</v>
      </c>
      <c r="L74" s="15">
        <v>6043876</v>
      </c>
      <c r="M74" s="13">
        <v>6137003</v>
      </c>
      <c r="N74" s="13">
        <v>6147858</v>
      </c>
      <c r="O74" s="13">
        <v>6272275</v>
      </c>
      <c r="P74" s="13">
        <v>6527208</v>
      </c>
      <c r="Q74" s="13">
        <v>6205564</v>
      </c>
      <c r="R74" s="13">
        <v>6838067</v>
      </c>
      <c r="S74" s="13">
        <v>6849669</v>
      </c>
      <c r="T74" s="13">
        <v>6908756</v>
      </c>
      <c r="U74" s="13">
        <v>7507197</v>
      </c>
      <c r="V74" s="27">
        <f t="shared" si="4"/>
        <v>109092783</v>
      </c>
      <c r="W74" s="28">
        <f t="shared" si="3"/>
        <v>4.4655331382698797E-3</v>
      </c>
      <c r="X74" s="9"/>
    </row>
    <row r="75" spans="1:24">
      <c r="A75" s="10" t="s">
        <v>143</v>
      </c>
      <c r="B75" s="34" t="s">
        <v>44</v>
      </c>
      <c r="C75" s="13">
        <v>8126187</v>
      </c>
      <c r="D75" s="13">
        <v>8456568</v>
      </c>
      <c r="E75" s="13">
        <v>8951871</v>
      </c>
      <c r="F75" s="13">
        <v>8151461</v>
      </c>
      <c r="G75" s="13">
        <v>8399604</v>
      </c>
      <c r="H75" s="13">
        <v>9450749</v>
      </c>
      <c r="I75" s="13">
        <v>9618570</v>
      </c>
      <c r="J75" s="13">
        <v>10130165</v>
      </c>
      <c r="K75" s="13">
        <v>10124613</v>
      </c>
      <c r="L75" s="15">
        <v>11670151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27">
        <f t="shared" si="4"/>
        <v>93079939</v>
      </c>
      <c r="W75" s="28">
        <f t="shared" si="3"/>
        <v>3.8100737801568321E-3</v>
      </c>
      <c r="X75" s="9"/>
    </row>
    <row r="76" spans="1:24">
      <c r="A76" s="10" t="s">
        <v>144</v>
      </c>
      <c r="B76" s="34" t="s">
        <v>8</v>
      </c>
      <c r="C76" s="13">
        <v>8058575</v>
      </c>
      <c r="D76" s="13">
        <v>8030888</v>
      </c>
      <c r="E76" s="13">
        <v>7984462</v>
      </c>
      <c r="F76" s="13">
        <v>8190764</v>
      </c>
      <c r="G76" s="13">
        <v>8655046</v>
      </c>
      <c r="H76" s="13">
        <v>8987838</v>
      </c>
      <c r="I76" s="13">
        <v>10226080</v>
      </c>
      <c r="J76" s="13">
        <v>10350719</v>
      </c>
      <c r="K76" s="13">
        <v>10666160</v>
      </c>
      <c r="L76" s="15">
        <v>11797667</v>
      </c>
      <c r="M76" s="13">
        <v>12262183</v>
      </c>
      <c r="N76" s="13">
        <v>12718563</v>
      </c>
      <c r="O76" s="13">
        <v>13083232</v>
      </c>
      <c r="P76" s="13">
        <v>13652366</v>
      </c>
      <c r="Q76" s="13">
        <v>13955578</v>
      </c>
      <c r="R76" s="13">
        <v>14439045</v>
      </c>
      <c r="S76" s="13">
        <v>15040400</v>
      </c>
      <c r="T76" s="13">
        <v>14990029</v>
      </c>
      <c r="U76" s="13">
        <v>15570198</v>
      </c>
      <c r="V76" s="27">
        <f t="shared" si="4"/>
        <v>218659793</v>
      </c>
      <c r="W76" s="28">
        <f t="shared" si="3"/>
        <v>8.9504779766112694E-3</v>
      </c>
      <c r="X76" s="9"/>
    </row>
    <row r="77" spans="1:24">
      <c r="A77" s="10" t="s">
        <v>145</v>
      </c>
      <c r="B77" s="34" t="s">
        <v>32</v>
      </c>
      <c r="C77" s="13">
        <v>159832</v>
      </c>
      <c r="D77" s="13">
        <v>148800</v>
      </c>
      <c r="E77" s="13">
        <v>0</v>
      </c>
      <c r="F77" s="13">
        <v>143920</v>
      </c>
      <c r="G77" s="13">
        <v>151047</v>
      </c>
      <c r="H77" s="13">
        <v>191296</v>
      </c>
      <c r="I77" s="13">
        <v>198045</v>
      </c>
      <c r="J77" s="13">
        <v>198663</v>
      </c>
      <c r="K77" s="13">
        <v>191893</v>
      </c>
      <c r="L77" s="15">
        <v>189232</v>
      </c>
      <c r="M77" s="13">
        <v>239858</v>
      </c>
      <c r="N77" s="13">
        <v>247316</v>
      </c>
      <c r="O77" s="13">
        <v>278251</v>
      </c>
      <c r="P77" s="13">
        <v>266427</v>
      </c>
      <c r="Q77" s="13">
        <v>254655</v>
      </c>
      <c r="R77" s="13">
        <v>296150</v>
      </c>
      <c r="S77" s="13">
        <v>308064</v>
      </c>
      <c r="T77" s="13">
        <v>294727</v>
      </c>
      <c r="U77" s="13">
        <v>274246</v>
      </c>
      <c r="V77" s="27">
        <f t="shared" si="4"/>
        <v>4032422</v>
      </c>
      <c r="W77" s="28">
        <f t="shared" si="3"/>
        <v>1.6506054363365637E-4</v>
      </c>
      <c r="X77" s="9"/>
    </row>
    <row r="78" spans="1:24">
      <c r="A78" s="10" t="s">
        <v>146</v>
      </c>
      <c r="B78" s="34" t="s">
        <v>55</v>
      </c>
      <c r="C78" s="13">
        <v>251356</v>
      </c>
      <c r="D78" s="13">
        <v>473974</v>
      </c>
      <c r="E78" s="13">
        <v>458484</v>
      </c>
      <c r="F78" s="13">
        <v>864408</v>
      </c>
      <c r="G78" s="13">
        <v>853831</v>
      </c>
      <c r="H78" s="13">
        <v>534279</v>
      </c>
      <c r="I78" s="13">
        <v>543994</v>
      </c>
      <c r="J78" s="13">
        <v>540837</v>
      </c>
      <c r="K78" s="13">
        <v>545249</v>
      </c>
      <c r="L78" s="15">
        <v>544877</v>
      </c>
      <c r="M78" s="13">
        <v>534775</v>
      </c>
      <c r="N78" s="13">
        <v>560727</v>
      </c>
      <c r="O78" s="13">
        <v>572833</v>
      </c>
      <c r="P78" s="13">
        <v>575140</v>
      </c>
      <c r="Q78" s="13">
        <v>594806</v>
      </c>
      <c r="R78" s="13">
        <v>586188</v>
      </c>
      <c r="S78" s="13">
        <v>587946</v>
      </c>
      <c r="T78" s="13">
        <v>594680</v>
      </c>
      <c r="U78" s="13">
        <v>610180</v>
      </c>
      <c r="V78" s="27">
        <f t="shared" si="4"/>
        <v>10828564</v>
      </c>
      <c r="W78" s="28">
        <f t="shared" si="3"/>
        <v>4.4324940708384206E-4</v>
      </c>
      <c r="X78" s="9"/>
    </row>
    <row r="79" spans="1:24">
      <c r="A79" s="10" t="s">
        <v>147</v>
      </c>
      <c r="B79" s="34" t="s">
        <v>47</v>
      </c>
      <c r="C79" s="13">
        <v>3116193</v>
      </c>
      <c r="D79" s="13">
        <v>3636808</v>
      </c>
      <c r="E79" s="13">
        <v>2981990</v>
      </c>
      <c r="F79" s="13">
        <v>2737178</v>
      </c>
      <c r="G79" s="13">
        <v>3004535</v>
      </c>
      <c r="H79" s="13">
        <v>2709380</v>
      </c>
      <c r="I79" s="13">
        <v>3525766</v>
      </c>
      <c r="J79" s="13">
        <v>3080322</v>
      </c>
      <c r="K79" s="13">
        <v>3266660</v>
      </c>
      <c r="L79" s="15">
        <v>3428407</v>
      </c>
      <c r="M79" s="13">
        <v>3488044</v>
      </c>
      <c r="N79" s="13">
        <v>3549649</v>
      </c>
      <c r="O79" s="13">
        <v>3720537</v>
      </c>
      <c r="P79" s="13">
        <v>3705006</v>
      </c>
      <c r="Q79" s="13">
        <v>4042916</v>
      </c>
      <c r="R79" s="13">
        <v>4119486</v>
      </c>
      <c r="S79" s="13">
        <v>4354155</v>
      </c>
      <c r="T79" s="13">
        <v>4833853</v>
      </c>
      <c r="U79" s="13">
        <v>5313507</v>
      </c>
      <c r="V79" s="27">
        <f t="shared" si="4"/>
        <v>68614392</v>
      </c>
      <c r="W79" s="28">
        <f t="shared" si="3"/>
        <v>2.808616966332592E-3</v>
      </c>
      <c r="X79" s="9"/>
    </row>
    <row r="80" spans="1:24">
      <c r="A80" s="10" t="s">
        <v>148</v>
      </c>
      <c r="B80" s="34" t="s">
        <v>16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5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27">
        <f t="shared" si="4"/>
        <v>0</v>
      </c>
      <c r="W80" s="28">
        <f t="shared" si="3"/>
        <v>0</v>
      </c>
      <c r="X80" s="9"/>
    </row>
    <row r="81" spans="1:24">
      <c r="A81" s="10" t="s">
        <v>149</v>
      </c>
      <c r="B81" s="34" t="s">
        <v>11</v>
      </c>
      <c r="C81" s="13">
        <v>1021264</v>
      </c>
      <c r="D81" s="13">
        <v>1077572</v>
      </c>
      <c r="E81" s="13">
        <v>1173964</v>
      </c>
      <c r="F81" s="13">
        <v>1326560</v>
      </c>
      <c r="G81" s="13">
        <v>0</v>
      </c>
      <c r="H81" s="13">
        <v>1397580</v>
      </c>
      <c r="I81" s="13">
        <v>1361728</v>
      </c>
      <c r="J81" s="13">
        <v>1355420</v>
      </c>
      <c r="K81" s="13">
        <v>2731636</v>
      </c>
      <c r="L81" s="15">
        <v>2404514</v>
      </c>
      <c r="M81" s="13">
        <v>1751666</v>
      </c>
      <c r="N81" s="13">
        <v>1839166</v>
      </c>
      <c r="O81" s="13">
        <v>1815884</v>
      </c>
      <c r="P81" s="13">
        <v>1878552</v>
      </c>
      <c r="Q81" s="13">
        <v>1858249</v>
      </c>
      <c r="R81" s="13">
        <v>1861815</v>
      </c>
      <c r="S81" s="13">
        <v>1932951</v>
      </c>
      <c r="T81" s="13">
        <v>2046222</v>
      </c>
      <c r="U81" s="13">
        <v>2130864</v>
      </c>
      <c r="V81" s="27">
        <f t="shared" si="4"/>
        <v>30965607</v>
      </c>
      <c r="W81" s="28">
        <f t="shared" si="3"/>
        <v>1.2675260489517603E-3</v>
      </c>
      <c r="X81" s="9"/>
    </row>
    <row r="82" spans="1:24">
      <c r="A82" s="10" t="s">
        <v>150</v>
      </c>
      <c r="B82" s="34" t="s">
        <v>44</v>
      </c>
      <c r="C82" s="13">
        <v>0</v>
      </c>
      <c r="D82" s="13">
        <v>0</v>
      </c>
      <c r="E82" s="13">
        <v>0</v>
      </c>
      <c r="F82" s="13">
        <v>150693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5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27">
        <f t="shared" si="4"/>
        <v>150693</v>
      </c>
      <c r="W82" s="28">
        <f t="shared" si="3"/>
        <v>6.1683694072164523E-6</v>
      </c>
      <c r="X82" s="9"/>
    </row>
    <row r="83" spans="1:24">
      <c r="A83" s="10" t="s">
        <v>151</v>
      </c>
      <c r="B83" s="34" t="s">
        <v>52</v>
      </c>
      <c r="C83" s="13">
        <v>1261322</v>
      </c>
      <c r="D83" s="13">
        <v>1262329</v>
      </c>
      <c r="E83" s="13">
        <v>1379774</v>
      </c>
      <c r="F83" s="13">
        <v>1411039</v>
      </c>
      <c r="G83" s="13">
        <v>1448326</v>
      </c>
      <c r="H83" s="13">
        <v>1442610</v>
      </c>
      <c r="I83" s="13">
        <v>1443823</v>
      </c>
      <c r="J83" s="13">
        <v>1497238</v>
      </c>
      <c r="K83" s="13">
        <v>1477988</v>
      </c>
      <c r="L83" s="15">
        <v>1496152</v>
      </c>
      <c r="M83" s="13">
        <v>1469219</v>
      </c>
      <c r="N83" s="13">
        <v>1585946</v>
      </c>
      <c r="O83" s="13">
        <v>1492999</v>
      </c>
      <c r="P83" s="13">
        <v>1541835</v>
      </c>
      <c r="Q83" s="13">
        <v>1596918</v>
      </c>
      <c r="R83" s="13">
        <v>1765544</v>
      </c>
      <c r="S83" s="13">
        <v>2088024</v>
      </c>
      <c r="T83" s="13">
        <v>2422770</v>
      </c>
      <c r="U83" s="13">
        <v>2652878</v>
      </c>
      <c r="V83" s="27">
        <f t="shared" si="4"/>
        <v>30736734</v>
      </c>
      <c r="W83" s="28">
        <f t="shared" si="3"/>
        <v>1.2581575101919117E-3</v>
      </c>
      <c r="X83" s="9"/>
    </row>
    <row r="84" spans="1:24">
      <c r="A84" s="10" t="s">
        <v>152</v>
      </c>
      <c r="B84" s="34" t="s">
        <v>8</v>
      </c>
      <c r="C84" s="13">
        <v>3023374</v>
      </c>
      <c r="D84" s="13">
        <v>3095747</v>
      </c>
      <c r="E84" s="13">
        <v>3272142</v>
      </c>
      <c r="F84" s="13">
        <v>3378956</v>
      </c>
      <c r="G84" s="13">
        <v>4199154</v>
      </c>
      <c r="H84" s="13">
        <v>333379</v>
      </c>
      <c r="I84" s="13">
        <v>5250499</v>
      </c>
      <c r="J84" s="13">
        <v>6137993</v>
      </c>
      <c r="K84" s="13">
        <v>6604587</v>
      </c>
      <c r="L84" s="15">
        <v>6630485</v>
      </c>
      <c r="M84" s="13">
        <v>6594752</v>
      </c>
      <c r="N84" s="13">
        <v>6605268</v>
      </c>
      <c r="O84" s="13">
        <v>6532540</v>
      </c>
      <c r="P84" s="13">
        <v>6755689</v>
      </c>
      <c r="Q84" s="13">
        <v>6882688</v>
      </c>
      <c r="R84" s="13">
        <v>6741623</v>
      </c>
      <c r="S84" s="13">
        <v>6872635</v>
      </c>
      <c r="T84" s="13">
        <v>7144638</v>
      </c>
      <c r="U84" s="13">
        <v>7648515</v>
      </c>
      <c r="V84" s="27">
        <f t="shared" si="4"/>
        <v>103704664</v>
      </c>
      <c r="W84" s="28">
        <f t="shared" si="3"/>
        <v>4.2449793739806185E-3</v>
      </c>
      <c r="X84" s="9"/>
    </row>
    <row r="85" spans="1:24">
      <c r="A85" s="10" t="s">
        <v>153</v>
      </c>
      <c r="B85" s="34" t="s">
        <v>54</v>
      </c>
      <c r="C85" s="13">
        <v>0</v>
      </c>
      <c r="D85" s="13">
        <v>0</v>
      </c>
      <c r="E85" s="13">
        <v>39317</v>
      </c>
      <c r="F85" s="13">
        <v>96258</v>
      </c>
      <c r="G85" s="13">
        <v>90210</v>
      </c>
      <c r="H85" s="13">
        <v>90582</v>
      </c>
      <c r="I85" s="13">
        <v>108470</v>
      </c>
      <c r="J85" s="13">
        <v>115248</v>
      </c>
      <c r="K85" s="13">
        <v>118926</v>
      </c>
      <c r="L85" s="15">
        <v>189735</v>
      </c>
      <c r="M85" s="13">
        <v>256533</v>
      </c>
      <c r="N85" s="13">
        <v>319825</v>
      </c>
      <c r="O85" s="13">
        <v>488100</v>
      </c>
      <c r="P85" s="13">
        <v>565751</v>
      </c>
      <c r="Q85" s="13">
        <v>684741</v>
      </c>
      <c r="R85" s="13">
        <v>930619</v>
      </c>
      <c r="S85" s="13">
        <v>1322196</v>
      </c>
      <c r="T85" s="13">
        <v>1697968</v>
      </c>
      <c r="U85" s="13">
        <v>2044172</v>
      </c>
      <c r="V85" s="27">
        <f t="shared" si="4"/>
        <v>9158651</v>
      </c>
      <c r="W85" s="28">
        <f t="shared" si="3"/>
        <v>3.7489427272515888E-4</v>
      </c>
      <c r="X85" s="9"/>
    </row>
    <row r="86" spans="1:24">
      <c r="A86" s="10" t="s">
        <v>154</v>
      </c>
      <c r="B86" s="34" t="s">
        <v>8</v>
      </c>
      <c r="C86" s="13">
        <v>7834430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5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27">
        <f t="shared" si="4"/>
        <v>7834430</v>
      </c>
      <c r="W86" s="28">
        <f t="shared" si="3"/>
        <v>3.2068947021413594E-4</v>
      </c>
      <c r="X86" s="9"/>
    </row>
    <row r="87" spans="1:24">
      <c r="A87" s="10" t="s">
        <v>155</v>
      </c>
      <c r="B87" s="34" t="s">
        <v>65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200</v>
      </c>
      <c r="L87" s="15">
        <v>630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27">
        <f t="shared" si="4"/>
        <v>830</v>
      </c>
      <c r="W87" s="28">
        <f t="shared" si="3"/>
        <v>3.3974681026919997E-8</v>
      </c>
      <c r="X87" s="9"/>
    </row>
    <row r="88" spans="1:24">
      <c r="A88" s="10" t="s">
        <v>156</v>
      </c>
      <c r="B88" s="34" t="s">
        <v>65</v>
      </c>
      <c r="C88" s="13">
        <v>1711000</v>
      </c>
      <c r="D88" s="13">
        <v>2298000</v>
      </c>
      <c r="E88" s="13">
        <v>2399843</v>
      </c>
      <c r="F88" s="13">
        <v>2403263</v>
      </c>
      <c r="G88" s="13">
        <v>2465748</v>
      </c>
      <c r="H88" s="13">
        <v>2547000</v>
      </c>
      <c r="I88" s="13">
        <v>2799000</v>
      </c>
      <c r="J88" s="13">
        <v>2937000</v>
      </c>
      <c r="K88" s="13">
        <v>3314000</v>
      </c>
      <c r="L88" s="15">
        <v>3314000</v>
      </c>
      <c r="M88" s="13">
        <v>3886000</v>
      </c>
      <c r="N88" s="13">
        <v>4027000</v>
      </c>
      <c r="O88" s="13">
        <v>3886000</v>
      </c>
      <c r="P88" s="13">
        <v>4064000</v>
      </c>
      <c r="Q88" s="13">
        <v>4079000</v>
      </c>
      <c r="R88" s="13">
        <v>3935000</v>
      </c>
      <c r="S88" s="13">
        <v>4327000</v>
      </c>
      <c r="T88" s="13">
        <v>3636242</v>
      </c>
      <c r="U88" s="13">
        <v>3426860</v>
      </c>
      <c r="V88" s="27">
        <f t="shared" si="4"/>
        <v>61455956</v>
      </c>
      <c r="W88" s="28">
        <f t="shared" si="3"/>
        <v>2.5155981955475061E-3</v>
      </c>
      <c r="X88" s="9"/>
    </row>
    <row r="89" spans="1:24">
      <c r="A89" s="10" t="s">
        <v>157</v>
      </c>
      <c r="B89" s="34" t="s">
        <v>65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5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27">
        <f t="shared" si="4"/>
        <v>0</v>
      </c>
      <c r="W89" s="28">
        <f t="shared" si="3"/>
        <v>0</v>
      </c>
      <c r="X89" s="9"/>
    </row>
    <row r="90" spans="1:24">
      <c r="A90" s="10" t="s">
        <v>158</v>
      </c>
      <c r="B90" s="34" t="s">
        <v>8</v>
      </c>
      <c r="C90" s="13">
        <v>6767042</v>
      </c>
      <c r="D90" s="13">
        <v>6683697</v>
      </c>
      <c r="E90" s="13">
        <v>6917973</v>
      </c>
      <c r="F90" s="13">
        <v>8196332</v>
      </c>
      <c r="G90" s="13">
        <v>8801926</v>
      </c>
      <c r="H90" s="13">
        <v>8843270</v>
      </c>
      <c r="I90" s="13">
        <v>8859164</v>
      </c>
      <c r="J90" s="13">
        <v>8767000</v>
      </c>
      <c r="K90" s="13">
        <v>8755820</v>
      </c>
      <c r="L90" s="15">
        <v>8746390</v>
      </c>
      <c r="M90" s="13">
        <v>8921702</v>
      </c>
      <c r="N90" s="13">
        <v>8875022</v>
      </c>
      <c r="O90" s="13">
        <v>9034455</v>
      </c>
      <c r="P90" s="13">
        <v>9598682</v>
      </c>
      <c r="Q90" s="13">
        <v>9293257</v>
      </c>
      <c r="R90" s="13">
        <v>8533388</v>
      </c>
      <c r="S90" s="13">
        <v>0</v>
      </c>
      <c r="T90" s="13">
        <v>9139435</v>
      </c>
      <c r="U90" s="13">
        <v>10127288</v>
      </c>
      <c r="V90" s="27">
        <f t="shared" si="4"/>
        <v>154861843</v>
      </c>
      <c r="W90" s="28">
        <f t="shared" si="3"/>
        <v>6.3390141194770641E-3</v>
      </c>
      <c r="X90" s="9"/>
    </row>
    <row r="91" spans="1:24">
      <c r="A91" s="10" t="s">
        <v>159</v>
      </c>
      <c r="B91" s="34" t="s">
        <v>67</v>
      </c>
      <c r="C91" s="13">
        <v>1117059</v>
      </c>
      <c r="D91" s="13">
        <v>2100279</v>
      </c>
      <c r="E91" s="13">
        <v>2041616</v>
      </c>
      <c r="F91" s="13">
        <v>1573560</v>
      </c>
      <c r="G91" s="13">
        <v>1500734</v>
      </c>
      <c r="H91" s="13">
        <v>1671783</v>
      </c>
      <c r="I91" s="13">
        <v>1471969</v>
      </c>
      <c r="J91" s="13">
        <v>1530146</v>
      </c>
      <c r="K91" s="13">
        <v>1661386</v>
      </c>
      <c r="L91" s="15">
        <v>1669706</v>
      </c>
      <c r="M91" s="13">
        <v>1662746</v>
      </c>
      <c r="N91" s="13">
        <v>1773382</v>
      </c>
      <c r="O91" s="13">
        <v>1967205</v>
      </c>
      <c r="P91" s="13">
        <v>2312460</v>
      </c>
      <c r="Q91" s="13">
        <v>2454953</v>
      </c>
      <c r="R91" s="13">
        <v>2285978</v>
      </c>
      <c r="S91" s="13">
        <v>2604596</v>
      </c>
      <c r="T91" s="13">
        <v>3607165</v>
      </c>
      <c r="U91" s="13">
        <v>2982737</v>
      </c>
      <c r="V91" s="27">
        <f t="shared" si="4"/>
        <v>37989460</v>
      </c>
      <c r="W91" s="28">
        <f t="shared" si="3"/>
        <v>1.5550358866083568E-3</v>
      </c>
      <c r="X91" s="9"/>
    </row>
    <row r="92" spans="1:24">
      <c r="A92" s="10" t="s">
        <v>160</v>
      </c>
      <c r="B92" s="34" t="s">
        <v>65</v>
      </c>
      <c r="C92" s="13">
        <v>4588173</v>
      </c>
      <c r="D92" s="13">
        <v>5059156</v>
      </c>
      <c r="E92" s="13">
        <v>5521557</v>
      </c>
      <c r="F92" s="13">
        <v>6545947</v>
      </c>
      <c r="G92" s="13">
        <v>6791886</v>
      </c>
      <c r="H92" s="13">
        <v>7178269</v>
      </c>
      <c r="I92" s="13">
        <v>7705791</v>
      </c>
      <c r="J92" s="13">
        <v>8110475</v>
      </c>
      <c r="K92" s="13">
        <v>8589657</v>
      </c>
      <c r="L92" s="15">
        <v>9327076</v>
      </c>
      <c r="M92" s="13">
        <v>10004059</v>
      </c>
      <c r="N92" s="13">
        <v>10366789</v>
      </c>
      <c r="O92" s="13">
        <v>10704602</v>
      </c>
      <c r="P92" s="13">
        <v>11030552</v>
      </c>
      <c r="Q92" s="13">
        <v>11090110</v>
      </c>
      <c r="R92" s="13">
        <v>11421791</v>
      </c>
      <c r="S92" s="13">
        <v>11827609</v>
      </c>
      <c r="T92" s="13">
        <v>12448128</v>
      </c>
      <c r="U92" s="13">
        <v>13074385</v>
      </c>
      <c r="V92" s="27">
        <f t="shared" si="4"/>
        <v>171386012</v>
      </c>
      <c r="W92" s="28">
        <f t="shared" si="3"/>
        <v>7.0154037231034737E-3</v>
      </c>
      <c r="X92" s="9"/>
    </row>
    <row r="93" spans="1:24">
      <c r="A93" s="10" t="s">
        <v>161</v>
      </c>
      <c r="B93" s="34" t="s">
        <v>51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5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27">
        <f t="shared" si="4"/>
        <v>0</v>
      </c>
      <c r="W93" s="28">
        <f t="shared" si="3"/>
        <v>0</v>
      </c>
      <c r="X93" s="9"/>
    </row>
    <row r="94" spans="1:24">
      <c r="A94" s="10" t="s">
        <v>162</v>
      </c>
      <c r="B94" s="34" t="s">
        <v>65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5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27">
        <f t="shared" si="4"/>
        <v>0</v>
      </c>
      <c r="W94" s="28">
        <f t="shared" si="3"/>
        <v>0</v>
      </c>
      <c r="X94" s="9"/>
    </row>
    <row r="95" spans="1:24">
      <c r="A95" s="10" t="s">
        <v>163</v>
      </c>
      <c r="B95" s="34" t="s">
        <v>47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5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27">
        <f t="shared" si="4"/>
        <v>0</v>
      </c>
      <c r="W95" s="28">
        <f t="shared" si="3"/>
        <v>0</v>
      </c>
      <c r="X95" s="9"/>
    </row>
    <row r="96" spans="1:24">
      <c r="A96" s="10" t="s">
        <v>164</v>
      </c>
      <c r="B96" s="34" t="s">
        <v>44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5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27">
        <f t="shared" si="4"/>
        <v>0</v>
      </c>
      <c r="W96" s="28">
        <f t="shared" si="3"/>
        <v>0</v>
      </c>
      <c r="X96" s="9"/>
    </row>
    <row r="97" spans="1:24">
      <c r="A97" s="10" t="s">
        <v>165</v>
      </c>
      <c r="B97" s="34" t="s">
        <v>54</v>
      </c>
      <c r="C97" s="13">
        <v>0</v>
      </c>
      <c r="D97" s="13">
        <v>0</v>
      </c>
      <c r="E97" s="13">
        <v>466551</v>
      </c>
      <c r="F97" s="13">
        <v>405501</v>
      </c>
      <c r="G97" s="13">
        <v>228864</v>
      </c>
      <c r="H97" s="13">
        <v>342654</v>
      </c>
      <c r="I97" s="13">
        <v>377729</v>
      </c>
      <c r="J97" s="13">
        <v>433924</v>
      </c>
      <c r="K97" s="13">
        <v>494024</v>
      </c>
      <c r="L97" s="15">
        <v>403794</v>
      </c>
      <c r="M97" s="13">
        <v>562303</v>
      </c>
      <c r="N97" s="13">
        <v>521335</v>
      </c>
      <c r="O97" s="13">
        <v>595522</v>
      </c>
      <c r="P97" s="13">
        <v>761101</v>
      </c>
      <c r="Q97" s="13">
        <v>682736</v>
      </c>
      <c r="R97" s="13">
        <v>715863</v>
      </c>
      <c r="S97" s="13">
        <v>811401</v>
      </c>
      <c r="T97" s="13">
        <v>903370</v>
      </c>
      <c r="U97" s="13">
        <v>863796</v>
      </c>
      <c r="V97" s="27">
        <f t="shared" si="4"/>
        <v>9570468</v>
      </c>
      <c r="W97" s="28">
        <f t="shared" si="3"/>
        <v>3.9175132238354816E-4</v>
      </c>
      <c r="X97" s="9"/>
    </row>
    <row r="98" spans="1:24">
      <c r="A98" s="10" t="s">
        <v>166</v>
      </c>
      <c r="B98" s="34" t="s">
        <v>53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5">
        <v>6309594</v>
      </c>
      <c r="M98" s="13">
        <v>6208278</v>
      </c>
      <c r="N98" s="13">
        <v>9701345</v>
      </c>
      <c r="O98" s="13">
        <v>9901547</v>
      </c>
      <c r="P98" s="13">
        <v>10316130</v>
      </c>
      <c r="Q98" s="13">
        <v>10721783</v>
      </c>
      <c r="R98" s="13">
        <v>11240085</v>
      </c>
      <c r="S98" s="13">
        <v>11473105</v>
      </c>
      <c r="T98" s="13">
        <v>12203744</v>
      </c>
      <c r="U98" s="13">
        <v>12783002</v>
      </c>
      <c r="V98" s="27">
        <f t="shared" si="4"/>
        <v>100858613</v>
      </c>
      <c r="W98" s="28">
        <f t="shared" si="3"/>
        <v>4.1284809704729714E-3</v>
      </c>
      <c r="X98" s="9"/>
    </row>
    <row r="99" spans="1:24">
      <c r="A99" s="10" t="s">
        <v>167</v>
      </c>
      <c r="B99" s="34" t="s">
        <v>42</v>
      </c>
      <c r="C99" s="13">
        <v>683565</v>
      </c>
      <c r="D99" s="13">
        <v>605414</v>
      </c>
      <c r="E99" s="13">
        <v>602454</v>
      </c>
      <c r="F99" s="13">
        <v>577496</v>
      </c>
      <c r="G99" s="13">
        <v>569394</v>
      </c>
      <c r="H99" s="13">
        <v>584108</v>
      </c>
      <c r="I99" s="13">
        <v>643785</v>
      </c>
      <c r="J99" s="13">
        <v>1386470</v>
      </c>
      <c r="K99" s="13">
        <v>1516021</v>
      </c>
      <c r="L99" s="15">
        <v>1621890</v>
      </c>
      <c r="M99" s="13">
        <v>1673257</v>
      </c>
      <c r="N99" s="13">
        <v>1666036</v>
      </c>
      <c r="O99" s="13">
        <v>1742583</v>
      </c>
      <c r="P99" s="13">
        <v>1695403</v>
      </c>
      <c r="Q99" s="13">
        <v>122077</v>
      </c>
      <c r="R99" s="13">
        <v>0</v>
      </c>
      <c r="S99" s="13">
        <v>0</v>
      </c>
      <c r="T99" s="13">
        <v>0</v>
      </c>
      <c r="U99" s="13">
        <v>0</v>
      </c>
      <c r="V99" s="27">
        <f t="shared" si="4"/>
        <v>15689953</v>
      </c>
      <c r="W99" s="28">
        <f t="shared" si="3"/>
        <v>6.4224234759321268E-4</v>
      </c>
      <c r="X99" s="9"/>
    </row>
    <row r="100" spans="1:24">
      <c r="A100" s="10" t="s">
        <v>168</v>
      </c>
      <c r="B100" s="34" t="s">
        <v>54</v>
      </c>
      <c r="C100" s="13">
        <v>164927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5">
        <v>0</v>
      </c>
      <c r="M100" s="13">
        <v>0</v>
      </c>
      <c r="N100" s="13">
        <v>944961</v>
      </c>
      <c r="O100" s="13">
        <v>0</v>
      </c>
      <c r="P100" s="13">
        <v>604010</v>
      </c>
      <c r="Q100" s="13">
        <v>673100</v>
      </c>
      <c r="R100" s="13">
        <v>773302</v>
      </c>
      <c r="S100" s="13">
        <v>812984</v>
      </c>
      <c r="T100" s="13">
        <v>0</v>
      </c>
      <c r="U100" s="13">
        <v>1563653</v>
      </c>
      <c r="V100" s="27">
        <f t="shared" si="4"/>
        <v>5536937</v>
      </c>
      <c r="W100" s="28">
        <f t="shared" ref="W100:W131" si="5">(V100/V$417)</f>
        <v>2.2664538366403775E-4</v>
      </c>
      <c r="X100" s="9"/>
    </row>
    <row r="101" spans="1:24">
      <c r="A101" s="10" t="s">
        <v>169</v>
      </c>
      <c r="B101" s="34" t="s">
        <v>49</v>
      </c>
      <c r="C101" s="13">
        <v>357158</v>
      </c>
      <c r="D101" s="13">
        <v>361622</v>
      </c>
      <c r="E101" s="13">
        <v>359927</v>
      </c>
      <c r="F101" s="13">
        <v>350576</v>
      </c>
      <c r="G101" s="13">
        <v>329406</v>
      </c>
      <c r="H101" s="13">
        <v>346051</v>
      </c>
      <c r="I101" s="13">
        <v>178864</v>
      </c>
      <c r="J101" s="13">
        <v>367378</v>
      </c>
      <c r="K101" s="13">
        <v>0</v>
      </c>
      <c r="L101" s="15">
        <v>0</v>
      </c>
      <c r="M101" s="13">
        <v>363525</v>
      </c>
      <c r="N101" s="13">
        <v>387048</v>
      </c>
      <c r="O101" s="13">
        <v>375273</v>
      </c>
      <c r="P101" s="13">
        <v>353713</v>
      </c>
      <c r="Q101" s="13">
        <v>353348</v>
      </c>
      <c r="R101" s="13">
        <v>0</v>
      </c>
      <c r="S101" s="13">
        <v>0</v>
      </c>
      <c r="T101" s="13">
        <v>334875</v>
      </c>
      <c r="U101" s="13">
        <v>309171</v>
      </c>
      <c r="V101" s="27">
        <f t="shared" si="4"/>
        <v>5127935</v>
      </c>
      <c r="W101" s="28">
        <f t="shared" si="5"/>
        <v>2.0990356138768555E-4</v>
      </c>
      <c r="X101" s="9"/>
    </row>
    <row r="102" spans="1:24">
      <c r="A102" s="10" t="s">
        <v>170</v>
      </c>
      <c r="B102" s="34" t="s">
        <v>68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5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27">
        <f t="shared" si="4"/>
        <v>0</v>
      </c>
      <c r="W102" s="28">
        <f t="shared" si="5"/>
        <v>0</v>
      </c>
      <c r="X102" s="9"/>
    </row>
    <row r="103" spans="1:24">
      <c r="A103" s="10" t="s">
        <v>171</v>
      </c>
      <c r="B103" s="34" t="s">
        <v>65</v>
      </c>
      <c r="C103" s="13">
        <v>4516198</v>
      </c>
      <c r="D103" s="13">
        <v>5969056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5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27">
        <f t="shared" si="4"/>
        <v>10485254</v>
      </c>
      <c r="W103" s="28">
        <f t="shared" si="5"/>
        <v>4.2919657847739399E-4</v>
      </c>
      <c r="X103" s="9"/>
    </row>
    <row r="104" spans="1:24">
      <c r="A104" s="10" t="s">
        <v>172</v>
      </c>
      <c r="B104" s="34" t="s">
        <v>49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5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27">
        <f t="shared" si="4"/>
        <v>0</v>
      </c>
      <c r="W104" s="28">
        <f t="shared" si="5"/>
        <v>0</v>
      </c>
      <c r="X104" s="9"/>
    </row>
    <row r="105" spans="1:24">
      <c r="A105" s="10" t="s">
        <v>173</v>
      </c>
      <c r="B105" s="34" t="s">
        <v>44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186736</v>
      </c>
      <c r="L105" s="15">
        <v>86597</v>
      </c>
      <c r="M105" s="13">
        <v>41248</v>
      </c>
      <c r="N105" s="13">
        <v>0</v>
      </c>
      <c r="O105" s="13">
        <v>0</v>
      </c>
      <c r="P105" s="13">
        <v>37885</v>
      </c>
      <c r="Q105" s="13">
        <v>23150</v>
      </c>
      <c r="R105" s="13">
        <v>21063</v>
      </c>
      <c r="S105" s="13">
        <v>0</v>
      </c>
      <c r="T105" s="13">
        <v>0</v>
      </c>
      <c r="U105" s="13">
        <v>0</v>
      </c>
      <c r="V105" s="27">
        <f t="shared" si="4"/>
        <v>396679</v>
      </c>
      <c r="W105" s="28">
        <f t="shared" si="5"/>
        <v>1.6237400596479034E-5</v>
      </c>
      <c r="X105" s="9"/>
    </row>
    <row r="106" spans="1:24">
      <c r="A106" s="10" t="s">
        <v>531</v>
      </c>
      <c r="B106" s="34" t="s">
        <v>36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5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27">
        <f t="shared" si="4"/>
        <v>0</v>
      </c>
      <c r="W106" s="28">
        <f t="shared" si="5"/>
        <v>0</v>
      </c>
      <c r="X106" s="9"/>
    </row>
    <row r="107" spans="1:24">
      <c r="A107" s="10" t="s">
        <v>174</v>
      </c>
      <c r="B107" s="34" t="s">
        <v>30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5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27">
        <f t="shared" si="4"/>
        <v>0</v>
      </c>
      <c r="W107" s="28">
        <f t="shared" si="5"/>
        <v>0</v>
      </c>
      <c r="X107" s="9"/>
    </row>
    <row r="108" spans="1:24">
      <c r="A108" s="10" t="s">
        <v>175</v>
      </c>
      <c r="B108" s="34" t="s">
        <v>35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5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27">
        <f t="shared" si="4"/>
        <v>0</v>
      </c>
      <c r="W108" s="28">
        <f t="shared" si="5"/>
        <v>0</v>
      </c>
      <c r="X108" s="9"/>
    </row>
    <row r="109" spans="1:24">
      <c r="A109" s="10" t="s">
        <v>176</v>
      </c>
      <c r="B109" s="34" t="s">
        <v>13</v>
      </c>
      <c r="C109" s="13">
        <v>326458</v>
      </c>
      <c r="D109" s="13">
        <v>0</v>
      </c>
      <c r="E109" s="13">
        <v>0</v>
      </c>
      <c r="F109" s="13">
        <v>0</v>
      </c>
      <c r="G109" s="13">
        <v>0</v>
      </c>
      <c r="H109" s="13">
        <v>614655</v>
      </c>
      <c r="I109" s="13">
        <v>630595</v>
      </c>
      <c r="J109" s="13">
        <v>653269</v>
      </c>
      <c r="K109" s="13">
        <v>0</v>
      </c>
      <c r="L109" s="15">
        <v>0</v>
      </c>
      <c r="M109" s="13">
        <v>0</v>
      </c>
      <c r="N109" s="13">
        <v>0</v>
      </c>
      <c r="O109" s="13">
        <v>0</v>
      </c>
      <c r="P109" s="13">
        <v>289622</v>
      </c>
      <c r="Q109" s="13">
        <v>440835</v>
      </c>
      <c r="R109" s="13">
        <v>737155</v>
      </c>
      <c r="S109" s="13">
        <v>900112</v>
      </c>
      <c r="T109" s="13">
        <v>922156</v>
      </c>
      <c r="U109" s="13">
        <v>906790</v>
      </c>
      <c r="V109" s="27">
        <f t="shared" si="4"/>
        <v>6421647</v>
      </c>
      <c r="W109" s="28">
        <f t="shared" si="5"/>
        <v>2.6285952830419E-4</v>
      </c>
      <c r="X109" s="9"/>
    </row>
    <row r="110" spans="1:24">
      <c r="A110" s="10" t="s">
        <v>177</v>
      </c>
      <c r="B110" s="34" t="s">
        <v>476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117629</v>
      </c>
      <c r="L110" s="15">
        <v>133732</v>
      </c>
      <c r="M110" s="13">
        <v>135524</v>
      </c>
      <c r="N110" s="13">
        <v>142638</v>
      </c>
      <c r="O110" s="13">
        <v>155534</v>
      </c>
      <c r="P110" s="13">
        <v>159882</v>
      </c>
      <c r="Q110" s="13">
        <v>173282</v>
      </c>
      <c r="R110" s="13">
        <v>190021</v>
      </c>
      <c r="S110" s="13">
        <v>0</v>
      </c>
      <c r="T110" s="13">
        <v>257666</v>
      </c>
      <c r="U110" s="13">
        <v>257486</v>
      </c>
      <c r="V110" s="27">
        <f t="shared" si="4"/>
        <v>1723394</v>
      </c>
      <c r="W110" s="28">
        <f t="shared" si="5"/>
        <v>7.0544290883985255E-5</v>
      </c>
      <c r="X110" s="9"/>
    </row>
    <row r="111" spans="1:24">
      <c r="A111" s="10" t="s">
        <v>178</v>
      </c>
      <c r="B111" s="34" t="s">
        <v>31</v>
      </c>
      <c r="C111" s="13">
        <v>94010</v>
      </c>
      <c r="D111" s="13">
        <v>143656</v>
      </c>
      <c r="E111" s="13">
        <v>179205</v>
      </c>
      <c r="F111" s="13">
        <v>172094</v>
      </c>
      <c r="G111" s="13">
        <v>188384</v>
      </c>
      <c r="H111" s="13">
        <v>199668</v>
      </c>
      <c r="I111" s="13">
        <v>223447</v>
      </c>
      <c r="J111" s="13">
        <v>217472</v>
      </c>
      <c r="K111" s="13">
        <v>230615</v>
      </c>
      <c r="L111" s="15">
        <v>248290</v>
      </c>
      <c r="M111" s="13">
        <v>283198</v>
      </c>
      <c r="N111" s="13">
        <v>259707</v>
      </c>
      <c r="O111" s="13">
        <v>265784</v>
      </c>
      <c r="P111" s="13">
        <v>294024</v>
      </c>
      <c r="Q111" s="13">
        <v>312215</v>
      </c>
      <c r="R111" s="13">
        <v>340809</v>
      </c>
      <c r="S111" s="13">
        <v>372180</v>
      </c>
      <c r="T111" s="13">
        <v>387225</v>
      </c>
      <c r="U111" s="13">
        <v>385484</v>
      </c>
      <c r="V111" s="27">
        <f t="shared" si="4"/>
        <v>4797467</v>
      </c>
      <c r="W111" s="28">
        <f t="shared" si="5"/>
        <v>1.9637639887009012E-4</v>
      </c>
      <c r="X111" s="9"/>
    </row>
    <row r="112" spans="1:24">
      <c r="A112" s="10" t="s">
        <v>179</v>
      </c>
      <c r="B112" s="34" t="s">
        <v>46</v>
      </c>
      <c r="C112" s="13">
        <v>2632419</v>
      </c>
      <c r="D112" s="13">
        <v>2659363</v>
      </c>
      <c r="E112" s="13">
        <v>2755645</v>
      </c>
      <c r="F112" s="13">
        <v>2854640</v>
      </c>
      <c r="G112" s="13">
        <v>3642733</v>
      </c>
      <c r="H112" s="13">
        <v>4031973</v>
      </c>
      <c r="I112" s="13">
        <v>4424724</v>
      </c>
      <c r="J112" s="13">
        <v>4676700</v>
      </c>
      <c r="K112" s="13">
        <v>4786226</v>
      </c>
      <c r="L112" s="15">
        <v>5127276</v>
      </c>
      <c r="M112" s="13">
        <v>5550838</v>
      </c>
      <c r="N112" s="13">
        <v>5779538</v>
      </c>
      <c r="O112" s="13">
        <v>6496874</v>
      </c>
      <c r="P112" s="13">
        <v>6527638</v>
      </c>
      <c r="Q112" s="13">
        <v>5838695</v>
      </c>
      <c r="R112" s="13">
        <v>6257170</v>
      </c>
      <c r="S112" s="13">
        <v>113663</v>
      </c>
      <c r="T112" s="13">
        <v>0</v>
      </c>
      <c r="U112" s="13">
        <v>0</v>
      </c>
      <c r="V112" s="27">
        <f t="shared" si="4"/>
        <v>74156115</v>
      </c>
      <c r="W112" s="28">
        <f t="shared" si="5"/>
        <v>3.0354582570127678E-3</v>
      </c>
      <c r="X112" s="9"/>
    </row>
    <row r="113" spans="1:24">
      <c r="A113" s="10" t="s">
        <v>180</v>
      </c>
      <c r="B113" s="34" t="s">
        <v>477</v>
      </c>
      <c r="C113" s="13">
        <v>971425</v>
      </c>
      <c r="D113" s="13">
        <v>1134577</v>
      </c>
      <c r="E113" s="13">
        <v>1115730</v>
      </c>
      <c r="F113" s="13">
        <v>1059816</v>
      </c>
      <c r="G113" s="13">
        <v>1092246</v>
      </c>
      <c r="H113" s="13">
        <v>1081221</v>
      </c>
      <c r="I113" s="13">
        <v>1075203</v>
      </c>
      <c r="J113" s="13">
        <v>1093736</v>
      </c>
      <c r="K113" s="13">
        <v>1150491</v>
      </c>
      <c r="L113" s="15">
        <v>1179720</v>
      </c>
      <c r="M113" s="13">
        <v>1251353</v>
      </c>
      <c r="N113" s="13">
        <v>1393462</v>
      </c>
      <c r="O113" s="13">
        <v>1414995</v>
      </c>
      <c r="P113" s="13">
        <v>1654138</v>
      </c>
      <c r="Q113" s="13">
        <v>1864504</v>
      </c>
      <c r="R113" s="13">
        <v>0</v>
      </c>
      <c r="S113" s="13">
        <v>0</v>
      </c>
      <c r="T113" s="13">
        <v>0</v>
      </c>
      <c r="U113" s="13">
        <v>0</v>
      </c>
      <c r="V113" s="27">
        <f t="shared" si="4"/>
        <v>18532617</v>
      </c>
      <c r="W113" s="28">
        <f t="shared" si="5"/>
        <v>7.5860210984225903E-4</v>
      </c>
      <c r="X113" s="9"/>
    </row>
    <row r="114" spans="1:24">
      <c r="A114" s="10" t="s">
        <v>181</v>
      </c>
      <c r="B114" s="34" t="s">
        <v>44</v>
      </c>
      <c r="C114" s="13">
        <v>554051</v>
      </c>
      <c r="D114" s="13">
        <v>1358616</v>
      </c>
      <c r="E114" s="13">
        <v>1318062</v>
      </c>
      <c r="F114" s="13">
        <v>1179949</v>
      </c>
      <c r="G114" s="13">
        <v>1390146</v>
      </c>
      <c r="H114" s="13">
        <v>1437494</v>
      </c>
      <c r="I114" s="13">
        <v>1466014</v>
      </c>
      <c r="J114" s="13">
        <v>1515291</v>
      </c>
      <c r="K114" s="13">
        <v>1561221</v>
      </c>
      <c r="L114" s="15">
        <v>1620865</v>
      </c>
      <c r="M114" s="13">
        <v>1769734</v>
      </c>
      <c r="N114" s="13">
        <v>2334825</v>
      </c>
      <c r="O114" s="13">
        <v>2282130</v>
      </c>
      <c r="P114" s="13">
        <v>2325382</v>
      </c>
      <c r="Q114" s="13">
        <v>2369429</v>
      </c>
      <c r="R114" s="13">
        <v>2469037</v>
      </c>
      <c r="S114" s="13">
        <v>2639780</v>
      </c>
      <c r="T114" s="13">
        <v>2704627</v>
      </c>
      <c r="U114" s="13">
        <v>3032426</v>
      </c>
      <c r="V114" s="27">
        <f t="shared" si="4"/>
        <v>35329079</v>
      </c>
      <c r="W114" s="28">
        <f t="shared" si="5"/>
        <v>1.4461375783130816E-3</v>
      </c>
      <c r="X114" s="9"/>
    </row>
    <row r="115" spans="1:24">
      <c r="A115" s="10" t="s">
        <v>182</v>
      </c>
      <c r="B115" s="34" t="s">
        <v>8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5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27">
        <f t="shared" si="4"/>
        <v>0</v>
      </c>
      <c r="W115" s="28">
        <f t="shared" si="5"/>
        <v>0</v>
      </c>
      <c r="X115" s="9"/>
    </row>
    <row r="116" spans="1:24">
      <c r="A116" s="10" t="s">
        <v>183</v>
      </c>
      <c r="B116" s="34" t="s">
        <v>54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1135226</v>
      </c>
      <c r="I116" s="13">
        <v>1162479</v>
      </c>
      <c r="J116" s="13">
        <v>632295</v>
      </c>
      <c r="K116" s="13">
        <v>677730</v>
      </c>
      <c r="L116" s="15">
        <v>835257</v>
      </c>
      <c r="M116" s="13">
        <v>842109</v>
      </c>
      <c r="N116" s="13">
        <v>1130127</v>
      </c>
      <c r="O116" s="13">
        <v>927196</v>
      </c>
      <c r="P116" s="13">
        <v>1021059</v>
      </c>
      <c r="Q116" s="13">
        <v>1212495</v>
      </c>
      <c r="R116" s="13">
        <v>1037299</v>
      </c>
      <c r="S116" s="13">
        <v>1069722</v>
      </c>
      <c r="T116" s="13">
        <v>1176105</v>
      </c>
      <c r="U116" s="13">
        <v>1293838</v>
      </c>
      <c r="V116" s="27">
        <f t="shared" si="4"/>
        <v>14152937</v>
      </c>
      <c r="W116" s="28">
        <f t="shared" si="5"/>
        <v>5.7932713273384825E-4</v>
      </c>
      <c r="X116" s="9"/>
    </row>
    <row r="117" spans="1:24">
      <c r="A117" s="10" t="s">
        <v>184</v>
      </c>
      <c r="B117" s="34" t="s">
        <v>36</v>
      </c>
      <c r="C117" s="13">
        <v>26671123</v>
      </c>
      <c r="D117" s="13">
        <v>27087693</v>
      </c>
      <c r="E117" s="13">
        <v>25267710</v>
      </c>
      <c r="F117" s="13">
        <v>26665482</v>
      </c>
      <c r="G117" s="13">
        <v>28224768</v>
      </c>
      <c r="H117" s="13">
        <v>29541604</v>
      </c>
      <c r="I117" s="13">
        <v>31744444</v>
      </c>
      <c r="J117" s="13">
        <v>32501299</v>
      </c>
      <c r="K117" s="13">
        <v>32871123</v>
      </c>
      <c r="L117" s="15">
        <v>36458105</v>
      </c>
      <c r="M117" s="13">
        <v>38956293</v>
      </c>
      <c r="N117" s="13">
        <v>39700799</v>
      </c>
      <c r="O117" s="13">
        <v>45898254</v>
      </c>
      <c r="P117" s="13">
        <v>53638496</v>
      </c>
      <c r="Q117" s="13">
        <v>57408260</v>
      </c>
      <c r="R117" s="13">
        <v>53601090</v>
      </c>
      <c r="S117" s="13">
        <v>47581299</v>
      </c>
      <c r="T117" s="13">
        <v>50454700</v>
      </c>
      <c r="U117" s="13">
        <v>57932355</v>
      </c>
      <c r="V117" s="27">
        <f t="shared" si="4"/>
        <v>742204897</v>
      </c>
      <c r="W117" s="28">
        <f t="shared" si="5"/>
        <v>3.038093329179881E-2</v>
      </c>
      <c r="X117" s="9"/>
    </row>
    <row r="118" spans="1:24">
      <c r="A118" s="10" t="s">
        <v>185</v>
      </c>
      <c r="B118" s="34" t="s">
        <v>36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5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1108</v>
      </c>
      <c r="T118" s="13">
        <v>0</v>
      </c>
      <c r="U118" s="13">
        <v>0</v>
      </c>
      <c r="V118" s="27">
        <f t="shared" si="4"/>
        <v>1108</v>
      </c>
      <c r="W118" s="28">
        <f t="shared" si="5"/>
        <v>4.5354152503406456E-8</v>
      </c>
      <c r="X118" s="9"/>
    </row>
    <row r="119" spans="1:24">
      <c r="A119" s="10" t="s">
        <v>186</v>
      </c>
      <c r="B119" s="34" t="s">
        <v>57</v>
      </c>
      <c r="C119" s="13">
        <v>9542208</v>
      </c>
      <c r="D119" s="13">
        <v>9802340</v>
      </c>
      <c r="E119" s="13">
        <v>9782787</v>
      </c>
      <c r="F119" s="13">
        <v>10504801</v>
      </c>
      <c r="G119" s="13">
        <v>10786007</v>
      </c>
      <c r="H119" s="13">
        <v>16991880</v>
      </c>
      <c r="I119" s="13">
        <v>10820982</v>
      </c>
      <c r="J119" s="13">
        <v>11116184</v>
      </c>
      <c r="K119" s="13">
        <v>11541054</v>
      </c>
      <c r="L119" s="15">
        <v>12083640</v>
      </c>
      <c r="M119" s="13">
        <v>12108194</v>
      </c>
      <c r="N119" s="13">
        <v>12306913</v>
      </c>
      <c r="O119" s="13">
        <v>12666236</v>
      </c>
      <c r="P119" s="13">
        <v>12662518</v>
      </c>
      <c r="Q119" s="13">
        <v>12948950</v>
      </c>
      <c r="R119" s="13">
        <v>13361361</v>
      </c>
      <c r="S119" s="13">
        <v>14058861</v>
      </c>
      <c r="T119" s="13">
        <v>14785959</v>
      </c>
      <c r="U119" s="13">
        <v>0</v>
      </c>
      <c r="V119" s="27">
        <f t="shared" si="4"/>
        <v>217870875</v>
      </c>
      <c r="W119" s="28">
        <f t="shared" si="5"/>
        <v>8.9181849194951302E-3</v>
      </c>
      <c r="X119" s="9"/>
    </row>
    <row r="120" spans="1:24">
      <c r="A120" s="10" t="s">
        <v>187</v>
      </c>
      <c r="B120" s="34" t="s">
        <v>47</v>
      </c>
      <c r="C120" s="13">
        <v>3845193</v>
      </c>
      <c r="D120" s="13">
        <v>3969109</v>
      </c>
      <c r="E120" s="13">
        <v>4245472</v>
      </c>
      <c r="F120" s="13">
        <v>4001582</v>
      </c>
      <c r="G120" s="13">
        <v>3950123</v>
      </c>
      <c r="H120" s="13">
        <v>4162655</v>
      </c>
      <c r="I120" s="13">
        <v>4639855</v>
      </c>
      <c r="J120" s="13">
        <v>4854842</v>
      </c>
      <c r="K120" s="13">
        <v>5122044</v>
      </c>
      <c r="L120" s="15">
        <v>5199546</v>
      </c>
      <c r="M120" s="13">
        <v>5768544</v>
      </c>
      <c r="N120" s="13">
        <v>6324561</v>
      </c>
      <c r="O120" s="13">
        <v>6885784</v>
      </c>
      <c r="P120" s="13">
        <v>6763015</v>
      </c>
      <c r="Q120" s="13">
        <v>7215855</v>
      </c>
      <c r="R120" s="13">
        <v>7145779</v>
      </c>
      <c r="S120" s="13">
        <v>7330529</v>
      </c>
      <c r="T120" s="13">
        <v>7397748</v>
      </c>
      <c r="U120" s="13">
        <v>7492735</v>
      </c>
      <c r="V120" s="27">
        <f t="shared" si="4"/>
        <v>106314971</v>
      </c>
      <c r="W120" s="28">
        <f t="shared" si="5"/>
        <v>4.3518279856762047E-3</v>
      </c>
      <c r="X120" s="9"/>
    </row>
    <row r="121" spans="1:24">
      <c r="A121" s="10" t="s">
        <v>188</v>
      </c>
      <c r="B121" s="34" t="s">
        <v>14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5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27">
        <f t="shared" si="4"/>
        <v>0</v>
      </c>
      <c r="W121" s="28">
        <f t="shared" si="5"/>
        <v>0</v>
      </c>
      <c r="X121" s="9"/>
    </row>
    <row r="122" spans="1:24">
      <c r="A122" s="10" t="s">
        <v>189</v>
      </c>
      <c r="B122" s="34" t="s">
        <v>67</v>
      </c>
      <c r="C122" s="13">
        <v>1003430</v>
      </c>
      <c r="D122" s="13">
        <v>1223508</v>
      </c>
      <c r="E122" s="13">
        <v>649096</v>
      </c>
      <c r="F122" s="13">
        <v>506822</v>
      </c>
      <c r="G122" s="13">
        <v>504680</v>
      </c>
      <c r="H122" s="13">
        <v>407064</v>
      </c>
      <c r="I122" s="13">
        <v>613684</v>
      </c>
      <c r="J122" s="13">
        <v>600065</v>
      </c>
      <c r="K122" s="13">
        <v>620137</v>
      </c>
      <c r="L122" s="15">
        <v>609961</v>
      </c>
      <c r="M122" s="13">
        <v>638632</v>
      </c>
      <c r="N122" s="13">
        <v>1155485</v>
      </c>
      <c r="O122" s="13">
        <v>1051758</v>
      </c>
      <c r="P122" s="13">
        <v>1534986</v>
      </c>
      <c r="Q122" s="13">
        <v>2137042</v>
      </c>
      <c r="R122" s="13">
        <v>2708159</v>
      </c>
      <c r="S122" s="13">
        <v>3959861</v>
      </c>
      <c r="T122" s="13">
        <v>3358888</v>
      </c>
      <c r="U122" s="13">
        <v>3164772</v>
      </c>
      <c r="V122" s="27">
        <f t="shared" si="4"/>
        <v>26448030</v>
      </c>
      <c r="W122" s="28">
        <f t="shared" si="5"/>
        <v>1.0826064855908564E-3</v>
      </c>
      <c r="X122" s="9"/>
    </row>
    <row r="123" spans="1:24">
      <c r="A123" s="10" t="s">
        <v>190</v>
      </c>
      <c r="B123" s="34" t="s">
        <v>54</v>
      </c>
      <c r="C123" s="13">
        <v>0</v>
      </c>
      <c r="D123" s="13">
        <v>322035</v>
      </c>
      <c r="E123" s="13">
        <v>372155</v>
      </c>
      <c r="F123" s="13">
        <v>412480</v>
      </c>
      <c r="G123" s="13">
        <v>448768</v>
      </c>
      <c r="H123" s="13">
        <v>553367</v>
      </c>
      <c r="I123" s="13">
        <v>805462</v>
      </c>
      <c r="J123" s="13">
        <v>808534</v>
      </c>
      <c r="K123" s="13">
        <v>781048</v>
      </c>
      <c r="L123" s="15">
        <v>774966</v>
      </c>
      <c r="M123" s="13">
        <v>779673</v>
      </c>
      <c r="N123" s="13">
        <v>797170</v>
      </c>
      <c r="O123" s="13">
        <v>812972</v>
      </c>
      <c r="P123" s="13">
        <v>784171</v>
      </c>
      <c r="Q123" s="13">
        <v>806928</v>
      </c>
      <c r="R123" s="13">
        <v>776818</v>
      </c>
      <c r="S123" s="13">
        <v>802032</v>
      </c>
      <c r="T123" s="13">
        <v>905454</v>
      </c>
      <c r="U123" s="13">
        <v>903111</v>
      </c>
      <c r="V123" s="27">
        <f t="shared" si="4"/>
        <v>12647144</v>
      </c>
      <c r="W123" s="28">
        <f t="shared" si="5"/>
        <v>5.1768997988135552E-4</v>
      </c>
      <c r="X123" s="9"/>
    </row>
    <row r="124" spans="1:24">
      <c r="A124" s="10" t="s">
        <v>191</v>
      </c>
      <c r="B124" s="34" t="s">
        <v>35</v>
      </c>
      <c r="C124" s="13">
        <v>0</v>
      </c>
      <c r="D124" s="13">
        <v>0</v>
      </c>
      <c r="E124" s="13">
        <v>19608</v>
      </c>
      <c r="F124" s="13">
        <v>63937</v>
      </c>
      <c r="G124" s="13">
        <v>69182</v>
      </c>
      <c r="H124" s="13">
        <v>97492</v>
      </c>
      <c r="I124" s="13">
        <v>111085</v>
      </c>
      <c r="J124" s="13">
        <v>109829</v>
      </c>
      <c r="K124" s="13">
        <v>343482</v>
      </c>
      <c r="L124" s="15">
        <v>118385</v>
      </c>
      <c r="M124" s="13">
        <v>127132</v>
      </c>
      <c r="N124" s="13">
        <v>125122</v>
      </c>
      <c r="O124" s="13">
        <v>124407</v>
      </c>
      <c r="P124" s="13">
        <v>137370</v>
      </c>
      <c r="Q124" s="13">
        <v>178560</v>
      </c>
      <c r="R124" s="13">
        <v>251805</v>
      </c>
      <c r="S124" s="13">
        <v>353002</v>
      </c>
      <c r="T124" s="13">
        <v>406210</v>
      </c>
      <c r="U124" s="13">
        <v>426996</v>
      </c>
      <c r="V124" s="27">
        <f t="shared" si="4"/>
        <v>3063604</v>
      </c>
      <c r="W124" s="28">
        <f t="shared" si="5"/>
        <v>1.254035767383087E-4</v>
      </c>
      <c r="X124" s="9"/>
    </row>
    <row r="125" spans="1:24">
      <c r="A125" s="10" t="s">
        <v>192</v>
      </c>
      <c r="B125" s="34" t="s">
        <v>3</v>
      </c>
      <c r="C125" s="13">
        <v>21587111</v>
      </c>
      <c r="D125" s="13">
        <v>23009994</v>
      </c>
      <c r="E125" s="13">
        <v>27173306</v>
      </c>
      <c r="F125" s="13">
        <v>31388834</v>
      </c>
      <c r="G125" s="13">
        <v>31509565</v>
      </c>
      <c r="H125" s="13">
        <v>33438911</v>
      </c>
      <c r="I125" s="13">
        <v>34416842</v>
      </c>
      <c r="J125" s="13">
        <v>35177435</v>
      </c>
      <c r="K125" s="13">
        <v>42918468</v>
      </c>
      <c r="L125" s="15">
        <v>42443895</v>
      </c>
      <c r="M125" s="13">
        <v>43899996</v>
      </c>
      <c r="N125" s="13">
        <v>48691753</v>
      </c>
      <c r="O125" s="13">
        <v>51348988</v>
      </c>
      <c r="P125" s="13">
        <v>49249259</v>
      </c>
      <c r="Q125" s="13">
        <v>39165346</v>
      </c>
      <c r="R125" s="13">
        <v>52838943</v>
      </c>
      <c r="S125" s="13">
        <v>54358862</v>
      </c>
      <c r="T125" s="13">
        <v>64247126</v>
      </c>
      <c r="U125" s="13">
        <v>60653292</v>
      </c>
      <c r="V125" s="27">
        <f t="shared" si="4"/>
        <v>787517926</v>
      </c>
      <c r="W125" s="28">
        <f t="shared" si="5"/>
        <v>3.2235747396182637E-2</v>
      </c>
      <c r="X125" s="9"/>
    </row>
    <row r="126" spans="1:24">
      <c r="A126" s="10" t="s">
        <v>193</v>
      </c>
      <c r="B126" s="34" t="s">
        <v>51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5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27">
        <f t="shared" si="4"/>
        <v>0</v>
      </c>
      <c r="W126" s="28">
        <f t="shared" si="5"/>
        <v>0</v>
      </c>
      <c r="X126" s="9"/>
    </row>
    <row r="127" spans="1:24">
      <c r="A127" s="10" t="s">
        <v>194</v>
      </c>
      <c r="B127" s="34" t="s">
        <v>4</v>
      </c>
      <c r="C127" s="13">
        <v>30722</v>
      </c>
      <c r="D127" s="13">
        <v>61267</v>
      </c>
      <c r="E127" s="13">
        <v>32705</v>
      </c>
      <c r="F127" s="13">
        <v>33594</v>
      </c>
      <c r="G127" s="13">
        <v>32145</v>
      </c>
      <c r="H127" s="13">
        <v>32045</v>
      </c>
      <c r="I127" s="13">
        <v>30643</v>
      </c>
      <c r="J127" s="13">
        <v>34773</v>
      </c>
      <c r="K127" s="13">
        <v>38575</v>
      </c>
      <c r="L127" s="15">
        <v>38096</v>
      </c>
      <c r="M127" s="13">
        <v>39940</v>
      </c>
      <c r="N127" s="13">
        <v>42693</v>
      </c>
      <c r="O127" s="13">
        <v>45174</v>
      </c>
      <c r="P127" s="13">
        <v>48410</v>
      </c>
      <c r="Q127" s="13">
        <v>68498</v>
      </c>
      <c r="R127" s="13">
        <v>79876</v>
      </c>
      <c r="S127" s="13">
        <v>85415</v>
      </c>
      <c r="T127" s="13">
        <v>81215</v>
      </c>
      <c r="U127" s="13">
        <v>82467</v>
      </c>
      <c r="V127" s="27">
        <f t="shared" si="4"/>
        <v>938253</v>
      </c>
      <c r="W127" s="28">
        <f t="shared" si="5"/>
        <v>3.8405839033193694E-5</v>
      </c>
      <c r="X127" s="9"/>
    </row>
    <row r="128" spans="1:24">
      <c r="A128" s="10" t="s">
        <v>195</v>
      </c>
      <c r="B128" s="34" t="s">
        <v>44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171546</v>
      </c>
      <c r="I128" s="13">
        <v>164126</v>
      </c>
      <c r="J128" s="13">
        <v>0</v>
      </c>
      <c r="K128" s="13">
        <v>0</v>
      </c>
      <c r="L128" s="15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27">
        <f t="shared" si="4"/>
        <v>335672</v>
      </c>
      <c r="W128" s="28">
        <f t="shared" si="5"/>
        <v>1.3740179674299143E-5</v>
      </c>
      <c r="X128" s="9"/>
    </row>
    <row r="129" spans="1:24">
      <c r="A129" s="10" t="s">
        <v>196</v>
      </c>
      <c r="B129" s="34" t="s">
        <v>51</v>
      </c>
      <c r="C129" s="13">
        <v>666604</v>
      </c>
      <c r="D129" s="13">
        <v>658567</v>
      </c>
      <c r="E129" s="13">
        <v>656690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5">
        <v>0</v>
      </c>
      <c r="M129" s="13">
        <v>22724</v>
      </c>
      <c r="N129" s="13">
        <v>1954913</v>
      </c>
      <c r="O129" s="13">
        <v>934589</v>
      </c>
      <c r="P129" s="13">
        <v>967009</v>
      </c>
      <c r="Q129" s="13">
        <v>1014560</v>
      </c>
      <c r="R129" s="13">
        <v>0</v>
      </c>
      <c r="S129" s="13">
        <v>0</v>
      </c>
      <c r="T129" s="13">
        <v>0</v>
      </c>
      <c r="U129" s="13">
        <v>0</v>
      </c>
      <c r="V129" s="27">
        <f t="shared" si="4"/>
        <v>6875656</v>
      </c>
      <c r="W129" s="28">
        <f t="shared" si="5"/>
        <v>2.8144363789256465E-4</v>
      </c>
      <c r="X129" s="9"/>
    </row>
    <row r="130" spans="1:24">
      <c r="A130" s="10" t="s">
        <v>197</v>
      </c>
      <c r="B130" s="34" t="s">
        <v>32</v>
      </c>
      <c r="C130" s="13">
        <v>377800</v>
      </c>
      <c r="D130" s="13">
        <v>390764</v>
      </c>
      <c r="E130" s="13">
        <v>391481</v>
      </c>
      <c r="F130" s="13">
        <v>590616</v>
      </c>
      <c r="G130" s="13">
        <v>620688</v>
      </c>
      <c r="H130" s="13">
        <v>702864</v>
      </c>
      <c r="I130" s="13">
        <v>699529</v>
      </c>
      <c r="J130" s="13">
        <v>698104</v>
      </c>
      <c r="K130" s="13">
        <v>738570</v>
      </c>
      <c r="L130" s="15">
        <v>836317</v>
      </c>
      <c r="M130" s="13">
        <v>892200</v>
      </c>
      <c r="N130" s="13">
        <v>932765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27">
        <f t="shared" si="4"/>
        <v>7871698</v>
      </c>
      <c r="W130" s="28">
        <f t="shared" si="5"/>
        <v>3.2221497432559528E-4</v>
      </c>
      <c r="X130" s="9"/>
    </row>
    <row r="131" spans="1:24">
      <c r="A131" s="10" t="s">
        <v>198</v>
      </c>
      <c r="B131" s="34" t="s">
        <v>32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103838</v>
      </c>
      <c r="J131" s="13">
        <v>139733</v>
      </c>
      <c r="K131" s="13">
        <v>149937</v>
      </c>
      <c r="L131" s="15">
        <v>172190</v>
      </c>
      <c r="M131" s="13">
        <v>188243</v>
      </c>
      <c r="N131" s="13">
        <v>213157</v>
      </c>
      <c r="O131" s="13">
        <v>221246</v>
      </c>
      <c r="P131" s="13">
        <v>219143</v>
      </c>
      <c r="Q131" s="13">
        <v>202754</v>
      </c>
      <c r="R131" s="13">
        <v>208104</v>
      </c>
      <c r="S131" s="13">
        <v>206849</v>
      </c>
      <c r="T131" s="13">
        <v>211927</v>
      </c>
      <c r="U131" s="13">
        <v>178765</v>
      </c>
      <c r="V131" s="27">
        <f t="shared" si="4"/>
        <v>2415886</v>
      </c>
      <c r="W131" s="28">
        <f t="shared" si="5"/>
        <v>9.8890308731809212E-5</v>
      </c>
      <c r="X131" s="9"/>
    </row>
    <row r="132" spans="1:24">
      <c r="A132" s="10" t="s">
        <v>199</v>
      </c>
      <c r="B132" s="34" t="s">
        <v>7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5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27">
        <f t="shared" si="4"/>
        <v>0</v>
      </c>
      <c r="W132" s="28">
        <f t="shared" ref="W132:W163" si="6">(V132/V$417)</f>
        <v>0</v>
      </c>
      <c r="X132" s="9"/>
    </row>
    <row r="133" spans="1:24">
      <c r="A133" s="10" t="s">
        <v>200</v>
      </c>
      <c r="B133" s="34" t="s">
        <v>12</v>
      </c>
      <c r="C133" s="13">
        <v>1150946</v>
      </c>
      <c r="D133" s="13">
        <v>1358825</v>
      </c>
      <c r="E133" s="13">
        <v>1351794</v>
      </c>
      <c r="F133" s="13">
        <v>1294994</v>
      </c>
      <c r="G133" s="13">
        <v>1245579</v>
      </c>
      <c r="H133" s="13">
        <v>1290172</v>
      </c>
      <c r="I133" s="13">
        <v>1414810</v>
      </c>
      <c r="J133" s="13">
        <v>1407631</v>
      </c>
      <c r="K133" s="13">
        <v>1462741</v>
      </c>
      <c r="L133" s="15">
        <v>1491395</v>
      </c>
      <c r="M133" s="13">
        <v>1618946</v>
      </c>
      <c r="N133" s="13">
        <v>1867131</v>
      </c>
      <c r="O133" s="13">
        <v>2030902</v>
      </c>
      <c r="P133" s="13">
        <v>2559062</v>
      </c>
      <c r="Q133" s="13">
        <v>2616464</v>
      </c>
      <c r="R133" s="13">
        <v>2998051</v>
      </c>
      <c r="S133" s="13">
        <v>3414036</v>
      </c>
      <c r="T133" s="13">
        <v>3402837</v>
      </c>
      <c r="U133" s="13">
        <v>3325164</v>
      </c>
      <c r="V133" s="27">
        <f t="shared" si="4"/>
        <v>37301480</v>
      </c>
      <c r="W133" s="28">
        <f t="shared" si="6"/>
        <v>1.5268745600385972E-3</v>
      </c>
      <c r="X133" s="9"/>
    </row>
    <row r="134" spans="1:24">
      <c r="A134" s="10" t="s">
        <v>201</v>
      </c>
      <c r="B134" s="34" t="s">
        <v>51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5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27">
        <f t="shared" ref="V134:V197" si="7">SUM(C134:U134)</f>
        <v>0</v>
      </c>
      <c r="W134" s="28">
        <f t="shared" si="6"/>
        <v>0</v>
      </c>
      <c r="X134" s="9"/>
    </row>
    <row r="135" spans="1:24">
      <c r="A135" s="10" t="s">
        <v>202</v>
      </c>
      <c r="B135" s="34" t="s">
        <v>20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5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27">
        <f t="shared" si="7"/>
        <v>0</v>
      </c>
      <c r="W135" s="28">
        <f t="shared" si="6"/>
        <v>0</v>
      </c>
      <c r="X135" s="9"/>
    </row>
    <row r="136" spans="1:24">
      <c r="A136" s="10" t="s">
        <v>203</v>
      </c>
      <c r="B136" s="34" t="s">
        <v>40</v>
      </c>
      <c r="C136" s="13">
        <v>107649</v>
      </c>
      <c r="D136" s="13">
        <v>81057</v>
      </c>
      <c r="E136" s="13">
        <v>91182</v>
      </c>
      <c r="F136" s="13">
        <v>82763</v>
      </c>
      <c r="G136" s="13">
        <v>86397</v>
      </c>
      <c r="H136" s="13">
        <v>98500</v>
      </c>
      <c r="I136" s="13">
        <v>110770</v>
      </c>
      <c r="J136" s="13">
        <v>123219</v>
      </c>
      <c r="K136" s="13">
        <v>131034</v>
      </c>
      <c r="L136" s="15">
        <v>133991</v>
      </c>
      <c r="M136" s="13">
        <v>127132</v>
      </c>
      <c r="N136" s="13">
        <v>123575</v>
      </c>
      <c r="O136" s="13">
        <v>111336</v>
      </c>
      <c r="P136" s="13">
        <v>120993</v>
      </c>
      <c r="Q136" s="13">
        <v>117139</v>
      </c>
      <c r="R136" s="13">
        <v>110392</v>
      </c>
      <c r="S136" s="13">
        <v>92833</v>
      </c>
      <c r="T136" s="13">
        <v>134601</v>
      </c>
      <c r="U136" s="13">
        <v>158404</v>
      </c>
      <c r="V136" s="27">
        <f t="shared" si="7"/>
        <v>2142967</v>
      </c>
      <c r="W136" s="28">
        <f t="shared" si="6"/>
        <v>8.7718819609898399E-5</v>
      </c>
      <c r="X136" s="9"/>
    </row>
    <row r="137" spans="1:24">
      <c r="A137" s="10" t="s">
        <v>204</v>
      </c>
      <c r="B137" s="34" t="s">
        <v>32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5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27">
        <f t="shared" si="7"/>
        <v>0</v>
      </c>
      <c r="W137" s="28">
        <f t="shared" si="6"/>
        <v>0</v>
      </c>
      <c r="X137" s="9"/>
    </row>
    <row r="138" spans="1:24">
      <c r="A138" s="10" t="s">
        <v>205</v>
      </c>
      <c r="B138" s="34" t="s">
        <v>20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424714</v>
      </c>
      <c r="I138" s="13">
        <v>432116</v>
      </c>
      <c r="J138" s="13">
        <v>427955</v>
      </c>
      <c r="K138" s="13">
        <v>0</v>
      </c>
      <c r="L138" s="15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446314</v>
      </c>
      <c r="U138" s="13">
        <v>331962</v>
      </c>
      <c r="V138" s="27">
        <f t="shared" si="7"/>
        <v>2063061</v>
      </c>
      <c r="W138" s="28">
        <f t="shared" si="6"/>
        <v>8.4447999294070601E-5</v>
      </c>
      <c r="X138" s="9"/>
    </row>
    <row r="139" spans="1:24">
      <c r="A139" s="10" t="s">
        <v>206</v>
      </c>
      <c r="B139" s="34" t="s">
        <v>35</v>
      </c>
      <c r="C139" s="13">
        <v>533032</v>
      </c>
      <c r="D139" s="13">
        <v>0</v>
      </c>
      <c r="E139" s="13">
        <v>854082</v>
      </c>
      <c r="F139" s="13">
        <v>0</v>
      </c>
      <c r="G139" s="13">
        <v>1015641</v>
      </c>
      <c r="H139" s="13">
        <v>1110614</v>
      </c>
      <c r="I139" s="13">
        <v>1212608</v>
      </c>
      <c r="J139" s="13">
        <v>0</v>
      </c>
      <c r="K139" s="13">
        <v>1392742</v>
      </c>
      <c r="L139" s="15">
        <v>1555676</v>
      </c>
      <c r="M139" s="13">
        <v>0</v>
      </c>
      <c r="N139" s="13">
        <v>1737993</v>
      </c>
      <c r="O139" s="13">
        <v>1841162</v>
      </c>
      <c r="P139" s="13">
        <v>2161967</v>
      </c>
      <c r="Q139" s="13">
        <v>2364105</v>
      </c>
      <c r="R139" s="13">
        <v>2758955</v>
      </c>
      <c r="S139" s="13">
        <v>0</v>
      </c>
      <c r="T139" s="13">
        <v>3245407</v>
      </c>
      <c r="U139" s="13">
        <v>3678120</v>
      </c>
      <c r="V139" s="27">
        <f t="shared" si="7"/>
        <v>25462104</v>
      </c>
      <c r="W139" s="28">
        <f t="shared" si="6"/>
        <v>1.042249230932848E-3</v>
      </c>
      <c r="X139" s="9"/>
    </row>
    <row r="140" spans="1:24">
      <c r="A140" s="10" t="s">
        <v>207</v>
      </c>
      <c r="B140" s="34" t="s">
        <v>58</v>
      </c>
      <c r="C140" s="13">
        <v>2291457</v>
      </c>
      <c r="D140" s="13">
        <v>2537593</v>
      </c>
      <c r="E140" s="13">
        <v>2860328</v>
      </c>
      <c r="F140" s="13">
        <v>3098322</v>
      </c>
      <c r="G140" s="13">
        <v>0</v>
      </c>
      <c r="H140" s="13">
        <v>3350157</v>
      </c>
      <c r="I140" s="13">
        <v>3665039</v>
      </c>
      <c r="J140" s="13">
        <v>3732155</v>
      </c>
      <c r="K140" s="13">
        <v>3614309</v>
      </c>
      <c r="L140" s="15">
        <v>0</v>
      </c>
      <c r="M140" s="13">
        <v>1064559</v>
      </c>
      <c r="N140" s="13">
        <v>1087594</v>
      </c>
      <c r="O140" s="13">
        <v>989537</v>
      </c>
      <c r="P140" s="13">
        <v>1061066</v>
      </c>
      <c r="Q140" s="13">
        <v>1168812</v>
      </c>
      <c r="R140" s="13">
        <v>1230106</v>
      </c>
      <c r="S140" s="13">
        <v>1361589</v>
      </c>
      <c r="T140" s="13">
        <v>872719</v>
      </c>
      <c r="U140" s="13">
        <v>966834</v>
      </c>
      <c r="V140" s="27">
        <f t="shared" si="7"/>
        <v>34952176</v>
      </c>
      <c r="W140" s="28">
        <f t="shared" si="6"/>
        <v>1.4307096756587573E-3</v>
      </c>
      <c r="X140" s="9"/>
    </row>
    <row r="141" spans="1:24">
      <c r="A141" s="10" t="s">
        <v>208</v>
      </c>
      <c r="B141" s="34" t="s">
        <v>51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5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27">
        <f t="shared" si="7"/>
        <v>0</v>
      </c>
      <c r="W141" s="28">
        <f t="shared" si="6"/>
        <v>0</v>
      </c>
      <c r="X141" s="9"/>
    </row>
    <row r="142" spans="1:24">
      <c r="A142" s="10" t="s">
        <v>209</v>
      </c>
      <c r="B142" s="34" t="s">
        <v>53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5">
        <v>0</v>
      </c>
      <c r="M142" s="13">
        <v>0</v>
      </c>
      <c r="N142" s="13">
        <v>1650</v>
      </c>
      <c r="O142" s="13">
        <v>1320</v>
      </c>
      <c r="P142" s="13">
        <v>1320</v>
      </c>
      <c r="Q142" s="13">
        <v>1155</v>
      </c>
      <c r="R142" s="13">
        <v>660</v>
      </c>
      <c r="S142" s="13">
        <v>1485</v>
      </c>
      <c r="T142" s="13">
        <v>990</v>
      </c>
      <c r="U142" s="13">
        <v>165</v>
      </c>
      <c r="V142" s="27">
        <f t="shared" si="7"/>
        <v>8745</v>
      </c>
      <c r="W142" s="28">
        <f t="shared" si="6"/>
        <v>3.5796215130170528E-7</v>
      </c>
      <c r="X142" s="9"/>
    </row>
    <row r="143" spans="1:24">
      <c r="A143" s="10" t="s">
        <v>210</v>
      </c>
      <c r="B143" s="34" t="s">
        <v>54</v>
      </c>
      <c r="C143" s="13">
        <v>2901555</v>
      </c>
      <c r="D143" s="13">
        <v>3202723</v>
      </c>
      <c r="E143" s="13">
        <v>3676935</v>
      </c>
      <c r="F143" s="13">
        <v>4267370</v>
      </c>
      <c r="G143" s="13">
        <v>4300208</v>
      </c>
      <c r="H143" s="13">
        <v>4536875</v>
      </c>
      <c r="I143" s="13">
        <v>4814561</v>
      </c>
      <c r="J143" s="13">
        <v>5080910</v>
      </c>
      <c r="K143" s="13">
        <v>5296703</v>
      </c>
      <c r="L143" s="15">
        <v>5366088</v>
      </c>
      <c r="M143" s="13">
        <v>5395544</v>
      </c>
      <c r="N143" s="13">
        <v>5771678</v>
      </c>
      <c r="O143" s="13">
        <v>6328308</v>
      </c>
      <c r="P143" s="13">
        <v>6656102</v>
      </c>
      <c r="Q143" s="13">
        <v>7612444</v>
      </c>
      <c r="R143" s="13">
        <v>9411121</v>
      </c>
      <c r="S143" s="13">
        <v>11314505</v>
      </c>
      <c r="T143" s="13">
        <v>11762036.609999999</v>
      </c>
      <c r="U143" s="13">
        <v>14870509</v>
      </c>
      <c r="V143" s="27">
        <f t="shared" si="7"/>
        <v>122566175.61</v>
      </c>
      <c r="W143" s="28">
        <f t="shared" si="6"/>
        <v>5.0170442422159175E-3</v>
      </c>
      <c r="X143" s="9"/>
    </row>
    <row r="144" spans="1:24">
      <c r="A144" s="10" t="s">
        <v>211</v>
      </c>
      <c r="B144" s="34" t="s">
        <v>8</v>
      </c>
      <c r="C144" s="13">
        <v>8096642</v>
      </c>
      <c r="D144" s="13">
        <v>8532554</v>
      </c>
      <c r="E144" s="13">
        <v>8642077</v>
      </c>
      <c r="F144" s="13">
        <v>9657209</v>
      </c>
      <c r="G144" s="13">
        <v>11723486</v>
      </c>
      <c r="H144" s="13">
        <v>11587348</v>
      </c>
      <c r="I144" s="13">
        <v>10221838</v>
      </c>
      <c r="J144" s="13">
        <v>10297128</v>
      </c>
      <c r="K144" s="13">
        <v>11659444</v>
      </c>
      <c r="L144" s="15">
        <v>12111952</v>
      </c>
      <c r="M144" s="13">
        <v>11772474</v>
      </c>
      <c r="N144" s="13">
        <v>12114866</v>
      </c>
      <c r="O144" s="13">
        <v>12486510</v>
      </c>
      <c r="P144" s="13">
        <v>14322905</v>
      </c>
      <c r="Q144" s="13">
        <v>13970468</v>
      </c>
      <c r="R144" s="13">
        <v>14387435</v>
      </c>
      <c r="S144" s="13">
        <v>14543867</v>
      </c>
      <c r="T144" s="13">
        <v>14718784</v>
      </c>
      <c r="U144" s="13">
        <v>15631733</v>
      </c>
      <c r="V144" s="27">
        <f t="shared" si="7"/>
        <v>226478720</v>
      </c>
      <c r="W144" s="28">
        <f t="shared" si="6"/>
        <v>9.2705328570905146E-3</v>
      </c>
      <c r="X144" s="9"/>
    </row>
    <row r="145" spans="1:24">
      <c r="A145" s="10" t="s">
        <v>212</v>
      </c>
      <c r="B145" s="34" t="s">
        <v>6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5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27">
        <f t="shared" si="7"/>
        <v>0</v>
      </c>
      <c r="W145" s="28">
        <f t="shared" si="6"/>
        <v>0</v>
      </c>
      <c r="X145" s="9"/>
    </row>
    <row r="146" spans="1:24">
      <c r="A146" s="10" t="s">
        <v>213</v>
      </c>
      <c r="B146" s="34" t="s">
        <v>56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5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27">
        <f t="shared" si="7"/>
        <v>0</v>
      </c>
      <c r="W146" s="28">
        <f t="shared" si="6"/>
        <v>0</v>
      </c>
      <c r="X146" s="9"/>
    </row>
    <row r="147" spans="1:24">
      <c r="A147" s="10" t="s">
        <v>214</v>
      </c>
      <c r="B147" s="34" t="s">
        <v>20</v>
      </c>
      <c r="C147" s="13">
        <v>288782</v>
      </c>
      <c r="D147" s="13">
        <v>330646</v>
      </c>
      <c r="E147" s="13">
        <v>328987</v>
      </c>
      <c r="F147" s="13">
        <v>331995</v>
      </c>
      <c r="G147" s="13">
        <v>316254</v>
      </c>
      <c r="H147" s="13">
        <v>313199</v>
      </c>
      <c r="I147" s="13">
        <v>318810</v>
      </c>
      <c r="J147" s="13">
        <v>306635</v>
      </c>
      <c r="K147" s="13">
        <v>304012</v>
      </c>
      <c r="L147" s="15">
        <v>317559</v>
      </c>
      <c r="M147" s="13">
        <v>340611</v>
      </c>
      <c r="N147" s="13">
        <v>324897</v>
      </c>
      <c r="O147" s="13">
        <v>326548</v>
      </c>
      <c r="P147" s="13">
        <v>333524</v>
      </c>
      <c r="Q147" s="13">
        <v>313599</v>
      </c>
      <c r="R147" s="13">
        <v>568108</v>
      </c>
      <c r="S147" s="13">
        <v>339580</v>
      </c>
      <c r="T147" s="13">
        <v>358713</v>
      </c>
      <c r="U147" s="13">
        <v>423883</v>
      </c>
      <c r="V147" s="27">
        <f t="shared" si="7"/>
        <v>6486342</v>
      </c>
      <c r="W147" s="28">
        <f t="shared" si="6"/>
        <v>2.655077114235112E-4</v>
      </c>
      <c r="X147" s="9"/>
    </row>
    <row r="148" spans="1:24">
      <c r="A148" s="10" t="s">
        <v>215</v>
      </c>
      <c r="B148" s="34" t="s">
        <v>51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5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27">
        <f t="shared" si="7"/>
        <v>0</v>
      </c>
      <c r="W148" s="28">
        <f t="shared" si="6"/>
        <v>0</v>
      </c>
      <c r="X148" s="9"/>
    </row>
    <row r="149" spans="1:24">
      <c r="A149" s="10" t="s">
        <v>216</v>
      </c>
      <c r="B149" s="34" t="s">
        <v>3</v>
      </c>
      <c r="C149" s="13">
        <v>333623</v>
      </c>
      <c r="D149" s="13">
        <v>367939</v>
      </c>
      <c r="E149" s="13">
        <v>199272</v>
      </c>
      <c r="F149" s="13">
        <v>371139</v>
      </c>
      <c r="G149" s="13">
        <v>0</v>
      </c>
      <c r="H149" s="13">
        <v>286104</v>
      </c>
      <c r="I149" s="13">
        <v>305149</v>
      </c>
      <c r="J149" s="13">
        <v>336120</v>
      </c>
      <c r="K149" s="13">
        <v>360061</v>
      </c>
      <c r="L149" s="15">
        <v>343425</v>
      </c>
      <c r="M149" s="13">
        <v>343200</v>
      </c>
      <c r="N149" s="13">
        <v>334154</v>
      </c>
      <c r="O149" s="13">
        <v>348571</v>
      </c>
      <c r="P149" s="13">
        <v>359324</v>
      </c>
      <c r="Q149" s="13">
        <v>370644</v>
      </c>
      <c r="R149" s="13">
        <v>365887</v>
      </c>
      <c r="S149" s="13">
        <v>377676</v>
      </c>
      <c r="T149" s="13">
        <v>378640</v>
      </c>
      <c r="U149" s="13">
        <v>431996</v>
      </c>
      <c r="V149" s="27">
        <f t="shared" si="7"/>
        <v>6212924</v>
      </c>
      <c r="W149" s="28">
        <f t="shared" si="6"/>
        <v>2.543157965596336E-4</v>
      </c>
      <c r="X149" s="9"/>
    </row>
    <row r="150" spans="1:24">
      <c r="A150" s="10" t="s">
        <v>217</v>
      </c>
      <c r="B150" s="34" t="s">
        <v>44</v>
      </c>
      <c r="C150" s="13">
        <v>25210939</v>
      </c>
      <c r="D150" s="13">
        <v>26352078</v>
      </c>
      <c r="E150" s="13">
        <v>25465066</v>
      </c>
      <c r="F150" s="13">
        <v>26286533</v>
      </c>
      <c r="G150" s="13">
        <v>26710230</v>
      </c>
      <c r="H150" s="13">
        <v>27863732</v>
      </c>
      <c r="I150" s="13">
        <v>27772698</v>
      </c>
      <c r="J150" s="13">
        <v>27916944</v>
      </c>
      <c r="K150" s="13">
        <v>28918354</v>
      </c>
      <c r="L150" s="15">
        <v>32203573</v>
      </c>
      <c r="M150" s="13">
        <v>35065166</v>
      </c>
      <c r="N150" s="13">
        <v>39306298</v>
      </c>
      <c r="O150" s="13">
        <v>41417152</v>
      </c>
      <c r="P150" s="13">
        <v>43222383</v>
      </c>
      <c r="Q150" s="13">
        <v>44613404</v>
      </c>
      <c r="R150" s="13">
        <v>0</v>
      </c>
      <c r="S150" s="13">
        <v>49603887</v>
      </c>
      <c r="T150" s="13">
        <v>54181813</v>
      </c>
      <c r="U150" s="13">
        <v>57001227</v>
      </c>
      <c r="V150" s="27">
        <f t="shared" si="7"/>
        <v>639111477</v>
      </c>
      <c r="W150" s="28">
        <f t="shared" si="6"/>
        <v>2.6160974182793634E-2</v>
      </c>
      <c r="X150" s="9"/>
    </row>
    <row r="151" spans="1:24">
      <c r="A151" s="10" t="s">
        <v>218</v>
      </c>
      <c r="B151" s="34" t="s">
        <v>44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480155</v>
      </c>
      <c r="J151" s="13">
        <v>481670</v>
      </c>
      <c r="K151" s="13">
        <v>525373</v>
      </c>
      <c r="L151" s="15">
        <v>501652</v>
      </c>
      <c r="M151" s="13">
        <v>513782</v>
      </c>
      <c r="N151" s="13">
        <v>507880</v>
      </c>
      <c r="O151" s="13">
        <v>635587</v>
      </c>
      <c r="P151" s="13">
        <v>673541</v>
      </c>
      <c r="Q151" s="13">
        <v>683812</v>
      </c>
      <c r="R151" s="13">
        <v>686180</v>
      </c>
      <c r="S151" s="13">
        <v>0</v>
      </c>
      <c r="T151" s="13">
        <v>725288</v>
      </c>
      <c r="U151" s="13">
        <v>0</v>
      </c>
      <c r="V151" s="27">
        <f t="shared" si="7"/>
        <v>6414920</v>
      </c>
      <c r="W151" s="28">
        <f t="shared" si="6"/>
        <v>2.6258416965446941E-4</v>
      </c>
      <c r="X151" s="9"/>
    </row>
    <row r="152" spans="1:24">
      <c r="A152" s="10" t="s">
        <v>219</v>
      </c>
      <c r="B152" s="34" t="s">
        <v>3</v>
      </c>
      <c r="C152" s="13">
        <v>409287</v>
      </c>
      <c r="D152" s="13">
        <v>366334</v>
      </c>
      <c r="E152" s="13">
        <v>406039</v>
      </c>
      <c r="F152" s="13">
        <v>343418</v>
      </c>
      <c r="G152" s="13">
        <v>352145</v>
      </c>
      <c r="H152" s="13">
        <v>536329</v>
      </c>
      <c r="I152" s="13">
        <v>650859</v>
      </c>
      <c r="J152" s="13">
        <v>565062</v>
      </c>
      <c r="K152" s="13">
        <v>614330</v>
      </c>
      <c r="L152" s="15">
        <v>747630</v>
      </c>
      <c r="M152" s="13">
        <v>707011</v>
      </c>
      <c r="N152" s="13">
        <v>824671</v>
      </c>
      <c r="O152" s="13">
        <v>870502</v>
      </c>
      <c r="P152" s="13">
        <v>893877</v>
      </c>
      <c r="Q152" s="13">
        <v>1088034</v>
      </c>
      <c r="R152" s="13">
        <v>1220781</v>
      </c>
      <c r="S152" s="13">
        <v>1277613</v>
      </c>
      <c r="T152" s="13">
        <v>1557653</v>
      </c>
      <c r="U152" s="13">
        <v>1470723</v>
      </c>
      <c r="V152" s="27">
        <f t="shared" si="7"/>
        <v>14902298</v>
      </c>
      <c r="W152" s="28">
        <f t="shared" si="6"/>
        <v>6.1000098929892509E-4</v>
      </c>
      <c r="X152" s="9"/>
    </row>
    <row r="153" spans="1:24">
      <c r="A153" s="10" t="s">
        <v>220</v>
      </c>
      <c r="B153" s="34" t="s">
        <v>51</v>
      </c>
      <c r="C153" s="13">
        <v>832337</v>
      </c>
      <c r="D153" s="13">
        <v>843200</v>
      </c>
      <c r="E153" s="13">
        <v>847096</v>
      </c>
      <c r="F153" s="13">
        <v>842837</v>
      </c>
      <c r="G153" s="13">
        <v>851892</v>
      </c>
      <c r="H153" s="13">
        <v>982696</v>
      </c>
      <c r="I153" s="13">
        <v>0</v>
      </c>
      <c r="J153" s="13">
        <v>1002973</v>
      </c>
      <c r="K153" s="13">
        <v>1021232</v>
      </c>
      <c r="L153" s="15">
        <v>1005431</v>
      </c>
      <c r="M153" s="13">
        <v>1013901</v>
      </c>
      <c r="N153" s="13">
        <v>1022246</v>
      </c>
      <c r="O153" s="13">
        <v>1053354</v>
      </c>
      <c r="P153" s="13">
        <v>1085969</v>
      </c>
      <c r="Q153" s="13">
        <v>1128148</v>
      </c>
      <c r="R153" s="13">
        <v>1155248</v>
      </c>
      <c r="S153" s="13">
        <v>1188036</v>
      </c>
      <c r="T153" s="13">
        <v>1370646</v>
      </c>
      <c r="U153" s="13">
        <v>1635285</v>
      </c>
      <c r="V153" s="27">
        <f t="shared" si="7"/>
        <v>18882527</v>
      </c>
      <c r="W153" s="28">
        <f t="shared" si="6"/>
        <v>7.7292509856289704E-4</v>
      </c>
      <c r="X153" s="9"/>
    </row>
    <row r="154" spans="1:24">
      <c r="A154" s="10" t="s">
        <v>221</v>
      </c>
      <c r="B154" s="34" t="s">
        <v>54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5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27">
        <f t="shared" si="7"/>
        <v>0</v>
      </c>
      <c r="W154" s="28">
        <f t="shared" si="6"/>
        <v>0</v>
      </c>
      <c r="X154" s="9"/>
    </row>
    <row r="155" spans="1:24">
      <c r="A155" s="10" t="s">
        <v>222</v>
      </c>
      <c r="B155" s="34" t="s">
        <v>54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5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27">
        <f t="shared" si="7"/>
        <v>0</v>
      </c>
      <c r="W155" s="28">
        <f t="shared" si="6"/>
        <v>0</v>
      </c>
      <c r="X155" s="9"/>
    </row>
    <row r="156" spans="1:24">
      <c r="A156" s="10" t="s">
        <v>223</v>
      </c>
      <c r="B156" s="34" t="s">
        <v>46</v>
      </c>
      <c r="C156" s="13">
        <v>307124</v>
      </c>
      <c r="D156" s="13">
        <v>328757</v>
      </c>
      <c r="E156" s="13">
        <v>328425</v>
      </c>
      <c r="F156" s="13">
        <v>327383</v>
      </c>
      <c r="G156" s="13">
        <v>327107</v>
      </c>
      <c r="H156" s="13">
        <v>325345</v>
      </c>
      <c r="I156" s="13">
        <v>422019</v>
      </c>
      <c r="J156" s="13">
        <v>408930</v>
      </c>
      <c r="K156" s="13">
        <v>416560</v>
      </c>
      <c r="L156" s="15">
        <v>406089</v>
      </c>
      <c r="M156" s="13">
        <v>426543</v>
      </c>
      <c r="N156" s="13">
        <v>428023</v>
      </c>
      <c r="O156" s="13">
        <v>426333</v>
      </c>
      <c r="P156" s="13">
        <v>427967</v>
      </c>
      <c r="Q156" s="13">
        <v>460647</v>
      </c>
      <c r="R156" s="13">
        <v>529933</v>
      </c>
      <c r="S156" s="13">
        <v>503345</v>
      </c>
      <c r="T156" s="13">
        <v>507968</v>
      </c>
      <c r="U156" s="13">
        <v>557543</v>
      </c>
      <c r="V156" s="27">
        <f t="shared" si="7"/>
        <v>7866041</v>
      </c>
      <c r="W156" s="28">
        <f t="shared" si="6"/>
        <v>3.2198341436105396E-4</v>
      </c>
      <c r="X156" s="9"/>
    </row>
    <row r="157" spans="1:24">
      <c r="A157" s="10" t="s">
        <v>224</v>
      </c>
      <c r="B157" s="34" t="s">
        <v>8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5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27">
        <f t="shared" si="7"/>
        <v>0</v>
      </c>
      <c r="W157" s="28">
        <f t="shared" si="6"/>
        <v>0</v>
      </c>
      <c r="X157" s="9"/>
    </row>
    <row r="158" spans="1:24">
      <c r="A158" s="10" t="s">
        <v>225</v>
      </c>
      <c r="B158" s="34" t="s">
        <v>65</v>
      </c>
      <c r="C158" s="13">
        <v>2058726</v>
      </c>
      <c r="D158" s="13">
        <v>2187164</v>
      </c>
      <c r="E158" s="13">
        <v>2219355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5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3393287</v>
      </c>
      <c r="R158" s="13">
        <v>3640785</v>
      </c>
      <c r="S158" s="13">
        <v>3899783</v>
      </c>
      <c r="T158" s="13">
        <v>3953207.36</v>
      </c>
      <c r="U158" s="13">
        <v>4173157</v>
      </c>
      <c r="V158" s="27">
        <f t="shared" si="7"/>
        <v>25525464.359999999</v>
      </c>
      <c r="W158" s="28">
        <f t="shared" si="6"/>
        <v>1.0448427827650778E-3</v>
      </c>
      <c r="X158" s="9"/>
    </row>
    <row r="159" spans="1:24">
      <c r="A159" s="10" t="s">
        <v>226</v>
      </c>
      <c r="B159" s="34" t="s">
        <v>8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5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27">
        <f t="shared" si="7"/>
        <v>0</v>
      </c>
      <c r="W159" s="28">
        <f t="shared" si="6"/>
        <v>0</v>
      </c>
      <c r="X159" s="9"/>
    </row>
    <row r="160" spans="1:24">
      <c r="A160" s="10" t="s">
        <v>227</v>
      </c>
      <c r="B160" s="34" t="s">
        <v>41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5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27">
        <f t="shared" si="7"/>
        <v>0</v>
      </c>
      <c r="W160" s="28">
        <f t="shared" si="6"/>
        <v>0</v>
      </c>
      <c r="X160" s="9"/>
    </row>
    <row r="161" spans="1:24">
      <c r="A161" s="10" t="s">
        <v>228</v>
      </c>
      <c r="B161" s="34" t="s">
        <v>44</v>
      </c>
      <c r="C161" s="13"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6927198</v>
      </c>
      <c r="I161" s="13">
        <v>7332837</v>
      </c>
      <c r="J161" s="13">
        <v>0</v>
      </c>
      <c r="K161" s="13">
        <v>0</v>
      </c>
      <c r="L161" s="15"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27">
        <f t="shared" si="7"/>
        <v>14260035</v>
      </c>
      <c r="W161" s="28">
        <f t="shared" si="6"/>
        <v>5.8371101272013863E-4</v>
      </c>
      <c r="X161" s="9"/>
    </row>
    <row r="162" spans="1:24">
      <c r="A162" s="10" t="s">
        <v>229</v>
      </c>
      <c r="B162" s="34" t="s">
        <v>16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5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27">
        <f t="shared" si="7"/>
        <v>0</v>
      </c>
      <c r="W162" s="28">
        <f t="shared" si="6"/>
        <v>0</v>
      </c>
      <c r="X162" s="9"/>
    </row>
    <row r="163" spans="1:24">
      <c r="A163" s="10" t="s">
        <v>230</v>
      </c>
      <c r="B163" s="34" t="s">
        <v>35</v>
      </c>
      <c r="C163" s="13">
        <v>119711</v>
      </c>
      <c r="D163" s="13">
        <v>131440</v>
      </c>
      <c r="E163" s="13">
        <v>149121</v>
      </c>
      <c r="F163" s="13">
        <v>154757</v>
      </c>
      <c r="G163" s="13">
        <v>155368</v>
      </c>
      <c r="H163" s="13">
        <v>154575</v>
      </c>
      <c r="I163" s="13">
        <v>153563</v>
      </c>
      <c r="J163" s="13">
        <v>152609</v>
      </c>
      <c r="K163" s="13">
        <v>152610</v>
      </c>
      <c r="L163" s="15">
        <v>161037</v>
      </c>
      <c r="M163" s="13">
        <v>157027</v>
      </c>
      <c r="N163" s="13">
        <v>161493</v>
      </c>
      <c r="O163" s="13">
        <v>169437</v>
      </c>
      <c r="P163" s="13">
        <v>180112</v>
      </c>
      <c r="Q163" s="13">
        <v>72823</v>
      </c>
      <c r="R163" s="13">
        <v>89379</v>
      </c>
      <c r="S163" s="13">
        <v>153910</v>
      </c>
      <c r="T163" s="13">
        <v>177450</v>
      </c>
      <c r="U163" s="13">
        <v>200632</v>
      </c>
      <c r="V163" s="27">
        <f t="shared" si="7"/>
        <v>2847054</v>
      </c>
      <c r="W163" s="28">
        <f t="shared" si="6"/>
        <v>1.1653945965833336E-4</v>
      </c>
      <c r="X163" s="9"/>
    </row>
    <row r="164" spans="1:24">
      <c r="A164" s="10" t="s">
        <v>231</v>
      </c>
      <c r="B164" s="34" t="s">
        <v>51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5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27">
        <f t="shared" si="7"/>
        <v>0</v>
      </c>
      <c r="W164" s="28">
        <f t="shared" ref="W164:W195" si="8">(V164/V$417)</f>
        <v>0</v>
      </c>
      <c r="X164" s="9"/>
    </row>
    <row r="165" spans="1:24">
      <c r="A165" s="10" t="s">
        <v>232</v>
      </c>
      <c r="B165" s="34" t="s">
        <v>7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5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27">
        <f t="shared" si="7"/>
        <v>0</v>
      </c>
      <c r="W165" s="28">
        <f t="shared" si="8"/>
        <v>0</v>
      </c>
      <c r="X165" s="9"/>
    </row>
    <row r="166" spans="1:24">
      <c r="A166" s="10" t="s">
        <v>233</v>
      </c>
      <c r="B166" s="34" t="s">
        <v>44</v>
      </c>
      <c r="C166" s="13">
        <v>0</v>
      </c>
      <c r="D166" s="13">
        <v>461749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5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27">
        <f t="shared" si="7"/>
        <v>461749</v>
      </c>
      <c r="W166" s="28">
        <f t="shared" si="8"/>
        <v>1.8900933722288292E-5</v>
      </c>
      <c r="X166" s="9"/>
    </row>
    <row r="167" spans="1:24">
      <c r="A167" s="10" t="s">
        <v>234</v>
      </c>
      <c r="B167" s="34" t="s">
        <v>7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5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27">
        <f t="shared" si="7"/>
        <v>0</v>
      </c>
      <c r="W167" s="28">
        <f t="shared" si="8"/>
        <v>0</v>
      </c>
      <c r="X167" s="9"/>
    </row>
    <row r="168" spans="1:24">
      <c r="A168" s="10" t="s">
        <v>235</v>
      </c>
      <c r="B168" s="34" t="s">
        <v>31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5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27">
        <f t="shared" si="7"/>
        <v>0</v>
      </c>
      <c r="W168" s="28">
        <f t="shared" si="8"/>
        <v>0</v>
      </c>
      <c r="X168" s="9"/>
    </row>
    <row r="169" spans="1:24">
      <c r="A169" s="10" t="s">
        <v>236</v>
      </c>
      <c r="B169" s="34" t="s">
        <v>53</v>
      </c>
      <c r="C169" s="13">
        <v>1053812</v>
      </c>
      <c r="D169" s="13">
        <v>1268529</v>
      </c>
      <c r="E169" s="13">
        <v>1026840</v>
      </c>
      <c r="F169" s="13">
        <v>1067971</v>
      </c>
      <c r="G169" s="13">
        <v>1332655</v>
      </c>
      <c r="H169" s="13">
        <v>1942970</v>
      </c>
      <c r="I169" s="13">
        <v>2018791</v>
      </c>
      <c r="J169" s="13">
        <v>2053870</v>
      </c>
      <c r="K169" s="13">
        <v>2083658</v>
      </c>
      <c r="L169" s="15">
        <v>2107084</v>
      </c>
      <c r="M169" s="13">
        <v>3676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27">
        <f t="shared" si="7"/>
        <v>15959856</v>
      </c>
      <c r="W169" s="28">
        <f t="shared" si="8"/>
        <v>6.5329038172960881E-4</v>
      </c>
      <c r="X169" s="9"/>
    </row>
    <row r="170" spans="1:24">
      <c r="A170" s="10" t="s">
        <v>237</v>
      </c>
      <c r="B170" s="34" t="s">
        <v>53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5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27">
        <f t="shared" si="7"/>
        <v>0</v>
      </c>
      <c r="W170" s="28">
        <f t="shared" si="8"/>
        <v>0</v>
      </c>
      <c r="X170" s="9"/>
    </row>
    <row r="171" spans="1:24">
      <c r="A171" s="10" t="s">
        <v>537</v>
      </c>
      <c r="B171" s="34" t="s">
        <v>43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5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1251728</v>
      </c>
      <c r="U171" s="13">
        <v>1274890</v>
      </c>
      <c r="V171" s="27">
        <f t="shared" si="7"/>
        <v>2526618</v>
      </c>
      <c r="W171" s="28">
        <f t="shared" si="8"/>
        <v>1.0342294051430668E-4</v>
      </c>
      <c r="X171" s="9"/>
    </row>
    <row r="172" spans="1:24">
      <c r="A172" s="10" t="s">
        <v>238</v>
      </c>
      <c r="B172" s="34" t="s">
        <v>38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5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27">
        <f t="shared" si="7"/>
        <v>0</v>
      </c>
      <c r="W172" s="28">
        <f t="shared" si="8"/>
        <v>0</v>
      </c>
      <c r="X172" s="9"/>
    </row>
    <row r="173" spans="1:24">
      <c r="A173" s="10" t="s">
        <v>239</v>
      </c>
      <c r="B173" s="34" t="s">
        <v>55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5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27">
        <f t="shared" si="7"/>
        <v>0</v>
      </c>
      <c r="W173" s="28">
        <f t="shared" si="8"/>
        <v>0</v>
      </c>
      <c r="X173" s="9"/>
    </row>
    <row r="174" spans="1:24">
      <c r="A174" s="10" t="s">
        <v>240</v>
      </c>
      <c r="B174" s="34" t="s">
        <v>11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5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27">
        <f t="shared" si="7"/>
        <v>0</v>
      </c>
      <c r="W174" s="28">
        <f t="shared" si="8"/>
        <v>0</v>
      </c>
      <c r="X174" s="9"/>
    </row>
    <row r="175" spans="1:24">
      <c r="A175" s="10" t="s">
        <v>241</v>
      </c>
      <c r="B175" s="34" t="s">
        <v>45</v>
      </c>
      <c r="C175" s="13">
        <v>0</v>
      </c>
      <c r="D175" s="13">
        <v>1344</v>
      </c>
      <c r="E175" s="13">
        <v>241236</v>
      </c>
      <c r="F175" s="13">
        <v>262579</v>
      </c>
      <c r="G175" s="13">
        <v>401248</v>
      </c>
      <c r="H175" s="13">
        <v>810584</v>
      </c>
      <c r="I175" s="13">
        <v>968658</v>
      </c>
      <c r="J175" s="13">
        <v>940233</v>
      </c>
      <c r="K175" s="13">
        <v>970349</v>
      </c>
      <c r="L175" s="15">
        <v>0</v>
      </c>
      <c r="M175" s="13">
        <v>1885217</v>
      </c>
      <c r="N175" s="13">
        <v>5932804</v>
      </c>
      <c r="O175" s="13">
        <v>6686662</v>
      </c>
      <c r="P175" s="13">
        <v>6432908</v>
      </c>
      <c r="Q175" s="13">
        <v>6986349</v>
      </c>
      <c r="R175" s="13">
        <v>6907617</v>
      </c>
      <c r="S175" s="13">
        <v>7348978</v>
      </c>
      <c r="T175" s="13">
        <v>7283645</v>
      </c>
      <c r="U175" s="13">
        <v>7122339</v>
      </c>
      <c r="V175" s="27">
        <f t="shared" si="7"/>
        <v>61182750</v>
      </c>
      <c r="W175" s="28">
        <f t="shared" si="8"/>
        <v>2.5044149585539631E-3</v>
      </c>
      <c r="X175" s="9"/>
    </row>
    <row r="176" spans="1:24">
      <c r="A176" s="10" t="s">
        <v>242</v>
      </c>
      <c r="B176" s="34" t="s">
        <v>475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5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27">
        <f t="shared" si="7"/>
        <v>0</v>
      </c>
      <c r="W176" s="28">
        <f t="shared" si="8"/>
        <v>0</v>
      </c>
      <c r="X176" s="9"/>
    </row>
    <row r="177" spans="1:24">
      <c r="A177" s="10" t="s">
        <v>243</v>
      </c>
      <c r="B177" s="34" t="s">
        <v>475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5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27">
        <f t="shared" si="7"/>
        <v>0</v>
      </c>
      <c r="W177" s="28">
        <f t="shared" si="8"/>
        <v>0</v>
      </c>
      <c r="X177" s="9"/>
    </row>
    <row r="178" spans="1:24">
      <c r="A178" s="10" t="s">
        <v>244</v>
      </c>
      <c r="B178" s="34" t="s">
        <v>32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5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27">
        <f t="shared" si="7"/>
        <v>0</v>
      </c>
      <c r="W178" s="28">
        <f t="shared" si="8"/>
        <v>0</v>
      </c>
      <c r="X178" s="9"/>
    </row>
    <row r="179" spans="1:24">
      <c r="A179" s="10" t="s">
        <v>245</v>
      </c>
      <c r="B179" s="34" t="s">
        <v>24</v>
      </c>
      <c r="C179" s="13">
        <v>571469</v>
      </c>
      <c r="D179" s="13">
        <v>667117</v>
      </c>
      <c r="E179" s="13">
        <v>672074</v>
      </c>
      <c r="F179" s="13">
        <v>773088</v>
      </c>
      <c r="G179" s="13">
        <v>762232</v>
      </c>
      <c r="H179" s="13">
        <v>757562</v>
      </c>
      <c r="I179" s="13">
        <v>775256</v>
      </c>
      <c r="J179" s="13">
        <v>751192</v>
      </c>
      <c r="K179" s="13">
        <v>780348</v>
      </c>
      <c r="L179" s="15">
        <v>721511</v>
      </c>
      <c r="M179" s="13">
        <v>721854</v>
      </c>
      <c r="N179" s="13">
        <v>801296</v>
      </c>
      <c r="O179" s="13">
        <v>794273</v>
      </c>
      <c r="P179" s="13">
        <v>729110</v>
      </c>
      <c r="Q179" s="13">
        <v>804822</v>
      </c>
      <c r="R179" s="13">
        <v>756296</v>
      </c>
      <c r="S179" s="13">
        <v>647795</v>
      </c>
      <c r="T179" s="13">
        <v>639437</v>
      </c>
      <c r="U179" s="13">
        <v>670417</v>
      </c>
      <c r="V179" s="27">
        <f t="shared" si="7"/>
        <v>13797149</v>
      </c>
      <c r="W179" s="28">
        <f t="shared" si="8"/>
        <v>5.6476353777817857E-4</v>
      </c>
      <c r="X179" s="9"/>
    </row>
    <row r="180" spans="1:24">
      <c r="A180" s="10" t="s">
        <v>246</v>
      </c>
      <c r="B180" s="34" t="s">
        <v>58</v>
      </c>
      <c r="C180" s="13">
        <v>101351</v>
      </c>
      <c r="D180" s="13">
        <v>98076</v>
      </c>
      <c r="E180" s="13">
        <v>100709</v>
      </c>
      <c r="F180" s="13">
        <v>90661</v>
      </c>
      <c r="G180" s="13">
        <v>107713</v>
      </c>
      <c r="H180" s="13">
        <v>113073</v>
      </c>
      <c r="I180" s="13">
        <v>111970</v>
      </c>
      <c r="J180" s="13">
        <v>111975</v>
      </c>
      <c r="K180" s="13">
        <v>117760</v>
      </c>
      <c r="L180" s="15">
        <v>115147</v>
      </c>
      <c r="M180" s="13">
        <v>117830</v>
      </c>
      <c r="N180" s="13">
        <v>115638</v>
      </c>
      <c r="O180" s="13">
        <v>102725</v>
      </c>
      <c r="P180" s="13">
        <v>0</v>
      </c>
      <c r="Q180" s="13">
        <v>470359</v>
      </c>
      <c r="R180" s="13">
        <v>0</v>
      </c>
      <c r="S180" s="13">
        <v>0</v>
      </c>
      <c r="T180" s="13">
        <v>307332</v>
      </c>
      <c r="U180" s="13">
        <v>328594</v>
      </c>
      <c r="V180" s="27">
        <f t="shared" si="7"/>
        <v>2510913</v>
      </c>
      <c r="W180" s="28">
        <f t="shared" si="8"/>
        <v>1.0278008224258647E-4</v>
      </c>
      <c r="X180" s="9"/>
    </row>
    <row r="181" spans="1:24">
      <c r="A181" s="10" t="s">
        <v>247</v>
      </c>
      <c r="B181" s="34" t="s">
        <v>24</v>
      </c>
      <c r="C181" s="13">
        <v>107381</v>
      </c>
      <c r="D181" s="13">
        <v>140658</v>
      </c>
      <c r="E181" s="13">
        <v>146328</v>
      </c>
      <c r="F181" s="13">
        <v>140410</v>
      </c>
      <c r="G181" s="13">
        <v>137117</v>
      </c>
      <c r="H181" s="13">
        <v>147467</v>
      </c>
      <c r="I181" s="13">
        <v>156933</v>
      </c>
      <c r="J181" s="13">
        <v>149359</v>
      </c>
      <c r="K181" s="13">
        <v>146778</v>
      </c>
      <c r="L181" s="15">
        <v>150395</v>
      </c>
      <c r="M181" s="13">
        <v>145706</v>
      </c>
      <c r="N181" s="13">
        <v>158113</v>
      </c>
      <c r="O181" s="13">
        <v>151737</v>
      </c>
      <c r="P181" s="13">
        <v>158327</v>
      </c>
      <c r="Q181" s="13">
        <v>158581</v>
      </c>
      <c r="R181" s="13">
        <v>166057</v>
      </c>
      <c r="S181" s="13">
        <v>176566</v>
      </c>
      <c r="T181" s="13">
        <v>0</v>
      </c>
      <c r="U181" s="13">
        <v>173537</v>
      </c>
      <c r="V181" s="27">
        <f t="shared" si="7"/>
        <v>2711450</v>
      </c>
      <c r="W181" s="28">
        <f t="shared" si="8"/>
        <v>1.1098873357884605E-4</v>
      </c>
      <c r="X181" s="9"/>
    </row>
    <row r="182" spans="1:24">
      <c r="A182" s="10" t="s">
        <v>248</v>
      </c>
      <c r="B182" s="34" t="s">
        <v>51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5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27">
        <f t="shared" si="7"/>
        <v>0</v>
      </c>
      <c r="W182" s="28">
        <f t="shared" si="8"/>
        <v>0</v>
      </c>
      <c r="X182" s="9"/>
    </row>
    <row r="183" spans="1:24">
      <c r="A183" s="10" t="s">
        <v>249</v>
      </c>
      <c r="B183" s="34" t="s">
        <v>51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5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27">
        <f t="shared" si="7"/>
        <v>0</v>
      </c>
      <c r="W183" s="28">
        <f t="shared" si="8"/>
        <v>0</v>
      </c>
      <c r="X183" s="9"/>
    </row>
    <row r="184" spans="1:24">
      <c r="A184" s="10" t="s">
        <v>250</v>
      </c>
      <c r="B184" s="34" t="s">
        <v>51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5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27">
        <f t="shared" si="7"/>
        <v>0</v>
      </c>
      <c r="W184" s="28">
        <f t="shared" si="8"/>
        <v>0</v>
      </c>
      <c r="X184" s="9"/>
    </row>
    <row r="185" spans="1:24">
      <c r="A185" s="10" t="s">
        <v>251</v>
      </c>
      <c r="B185" s="34" t="s">
        <v>43</v>
      </c>
      <c r="C185" s="13">
        <v>2314312</v>
      </c>
      <c r="D185" s="13">
        <v>2538765</v>
      </c>
      <c r="E185" s="13">
        <v>2503528</v>
      </c>
      <c r="F185" s="13">
        <v>2543902</v>
      </c>
      <c r="G185" s="13">
        <v>2692398</v>
      </c>
      <c r="H185" s="13">
        <v>2672179</v>
      </c>
      <c r="I185" s="13">
        <v>2765199</v>
      </c>
      <c r="J185" s="13">
        <v>2744300</v>
      </c>
      <c r="K185" s="13">
        <v>2802310</v>
      </c>
      <c r="L185" s="15">
        <v>2861399</v>
      </c>
      <c r="M185" s="13">
        <v>2935782</v>
      </c>
      <c r="N185" s="13">
        <v>3164534</v>
      </c>
      <c r="O185" s="13">
        <v>3087752</v>
      </c>
      <c r="P185" s="13">
        <v>3064945</v>
      </c>
      <c r="Q185" s="13">
        <v>3188605</v>
      </c>
      <c r="R185" s="13">
        <v>3315675</v>
      </c>
      <c r="S185" s="13">
        <v>3361015</v>
      </c>
      <c r="T185" s="13">
        <v>3518318</v>
      </c>
      <c r="U185" s="13">
        <v>3772602</v>
      </c>
      <c r="V185" s="27">
        <f t="shared" si="7"/>
        <v>55847520</v>
      </c>
      <c r="W185" s="28">
        <f t="shared" si="8"/>
        <v>2.2860261182464279E-3</v>
      </c>
      <c r="X185" s="9"/>
    </row>
    <row r="186" spans="1:24">
      <c r="A186" s="10" t="s">
        <v>252</v>
      </c>
      <c r="B186" s="34" t="s">
        <v>53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5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27">
        <f t="shared" si="7"/>
        <v>0</v>
      </c>
      <c r="W186" s="28">
        <f t="shared" si="8"/>
        <v>0</v>
      </c>
      <c r="X186" s="9"/>
    </row>
    <row r="187" spans="1:24">
      <c r="A187" s="10" t="s">
        <v>253</v>
      </c>
      <c r="B187" s="34" t="s">
        <v>44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5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27">
        <f t="shared" si="7"/>
        <v>0</v>
      </c>
      <c r="W187" s="28">
        <f t="shared" si="8"/>
        <v>0</v>
      </c>
      <c r="X187" s="9"/>
    </row>
    <row r="188" spans="1:24">
      <c r="A188" s="10" t="s">
        <v>254</v>
      </c>
      <c r="B188" s="34" t="s">
        <v>45</v>
      </c>
      <c r="C188" s="13">
        <v>806484</v>
      </c>
      <c r="D188" s="13">
        <v>827692</v>
      </c>
      <c r="E188" s="13">
        <v>840796</v>
      </c>
      <c r="F188" s="13">
        <v>837297</v>
      </c>
      <c r="G188" s="13">
        <v>1010960</v>
      </c>
      <c r="H188" s="13">
        <v>1013770</v>
      </c>
      <c r="I188" s="13">
        <v>1047159</v>
      </c>
      <c r="J188" s="13">
        <v>1051136</v>
      </c>
      <c r="K188" s="13">
        <v>960295</v>
      </c>
      <c r="L188" s="15">
        <v>1254173</v>
      </c>
      <c r="M188" s="13">
        <v>1350026</v>
      </c>
      <c r="N188" s="13">
        <v>1128463</v>
      </c>
      <c r="O188" s="13">
        <v>1400695</v>
      </c>
      <c r="P188" s="13">
        <v>1059631</v>
      </c>
      <c r="Q188" s="13">
        <v>1421691</v>
      </c>
      <c r="R188" s="13">
        <v>1228127</v>
      </c>
      <c r="S188" s="13">
        <v>1288757</v>
      </c>
      <c r="T188" s="13">
        <v>1262818</v>
      </c>
      <c r="U188" s="13">
        <v>1251070</v>
      </c>
      <c r="V188" s="27">
        <f t="shared" si="7"/>
        <v>21041040</v>
      </c>
      <c r="W188" s="28">
        <f t="shared" si="8"/>
        <v>8.6128026804176475E-4</v>
      </c>
      <c r="X188" s="9"/>
    </row>
    <row r="189" spans="1:24">
      <c r="A189" s="10" t="s">
        <v>255</v>
      </c>
      <c r="B189" s="34" t="s">
        <v>45</v>
      </c>
      <c r="C189" s="13">
        <v>10498788</v>
      </c>
      <c r="D189" s="13">
        <v>12062795</v>
      </c>
      <c r="E189" s="13">
        <v>11270680</v>
      </c>
      <c r="F189" s="13">
        <v>11789192</v>
      </c>
      <c r="G189" s="13">
        <v>11647936</v>
      </c>
      <c r="H189" s="13">
        <v>11826781</v>
      </c>
      <c r="I189" s="13">
        <v>12717141</v>
      </c>
      <c r="J189" s="13">
        <v>11639473</v>
      </c>
      <c r="K189" s="13">
        <v>12164009</v>
      </c>
      <c r="L189" s="15">
        <v>11978877</v>
      </c>
      <c r="M189" s="13">
        <v>11932865</v>
      </c>
      <c r="N189" s="13">
        <v>11967920</v>
      </c>
      <c r="O189" s="13">
        <v>11522313</v>
      </c>
      <c r="P189" s="13">
        <v>11380399</v>
      </c>
      <c r="Q189" s="13">
        <v>11247777</v>
      </c>
      <c r="R189" s="13">
        <v>11406806</v>
      </c>
      <c r="S189" s="13">
        <v>11853625</v>
      </c>
      <c r="T189" s="13">
        <v>12312307</v>
      </c>
      <c r="U189" s="13">
        <v>12822785</v>
      </c>
      <c r="V189" s="27">
        <f t="shared" si="7"/>
        <v>224042469</v>
      </c>
      <c r="W189" s="28">
        <f t="shared" si="8"/>
        <v>9.1708089406730264E-3</v>
      </c>
      <c r="X189" s="9"/>
    </row>
    <row r="190" spans="1:24">
      <c r="A190" s="10" t="s">
        <v>256</v>
      </c>
      <c r="B190" s="34" t="s">
        <v>12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5">
        <v>0</v>
      </c>
      <c r="M190" s="13">
        <v>0</v>
      </c>
      <c r="N190" s="13">
        <v>13834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27">
        <f t="shared" si="7"/>
        <v>13834</v>
      </c>
      <c r="W190" s="28">
        <f t="shared" si="8"/>
        <v>5.6627197268242317E-7</v>
      </c>
      <c r="X190" s="9"/>
    </row>
    <row r="191" spans="1:24">
      <c r="A191" s="10" t="s">
        <v>257</v>
      </c>
      <c r="B191" s="34" t="s">
        <v>50</v>
      </c>
      <c r="C191" s="13">
        <v>1228000</v>
      </c>
      <c r="D191" s="13">
        <v>0</v>
      </c>
      <c r="E191" s="13">
        <v>0</v>
      </c>
      <c r="F191" s="13">
        <v>3317000</v>
      </c>
      <c r="G191" s="13">
        <v>3535000</v>
      </c>
      <c r="H191" s="13">
        <v>3678000</v>
      </c>
      <c r="I191" s="13">
        <v>3697</v>
      </c>
      <c r="J191" s="13">
        <v>0</v>
      </c>
      <c r="K191" s="13">
        <v>0</v>
      </c>
      <c r="L191" s="15">
        <v>0</v>
      </c>
      <c r="M191" s="13">
        <v>0</v>
      </c>
      <c r="N191" s="13">
        <v>0</v>
      </c>
      <c r="O191" s="13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27">
        <f t="shared" si="7"/>
        <v>11761697</v>
      </c>
      <c r="W191" s="28">
        <f t="shared" si="8"/>
        <v>4.8144566736178535E-4</v>
      </c>
      <c r="X191" s="9"/>
    </row>
    <row r="192" spans="1:24">
      <c r="A192" s="10" t="s">
        <v>258</v>
      </c>
      <c r="B192" s="34" t="s">
        <v>3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5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27">
        <f t="shared" si="7"/>
        <v>0</v>
      </c>
      <c r="W192" s="28">
        <f t="shared" si="8"/>
        <v>0</v>
      </c>
      <c r="X192" s="9"/>
    </row>
    <row r="193" spans="1:24">
      <c r="A193" s="10" t="s">
        <v>259</v>
      </c>
      <c r="B193" s="34" t="s">
        <v>26</v>
      </c>
      <c r="C193" s="13">
        <v>465170</v>
      </c>
      <c r="D193" s="13">
        <v>477692</v>
      </c>
      <c r="E193" s="13">
        <v>565832</v>
      </c>
      <c r="F193" s="13">
        <v>578642</v>
      </c>
      <c r="G193" s="13">
        <v>602188</v>
      </c>
      <c r="H193" s="13">
        <v>668575</v>
      </c>
      <c r="I193" s="13">
        <v>709223</v>
      </c>
      <c r="J193" s="13">
        <v>710670</v>
      </c>
      <c r="K193" s="13">
        <v>737559</v>
      </c>
      <c r="L193" s="15">
        <v>721542</v>
      </c>
      <c r="M193" s="13">
        <v>748461</v>
      </c>
      <c r="N193" s="13">
        <v>821231</v>
      </c>
      <c r="O193" s="13">
        <v>839678</v>
      </c>
      <c r="P193" s="13">
        <v>869186</v>
      </c>
      <c r="Q193" s="13">
        <v>877871</v>
      </c>
      <c r="R193" s="13">
        <v>904124</v>
      </c>
      <c r="S193" s="13">
        <v>951076</v>
      </c>
      <c r="T193" s="13">
        <v>1241032</v>
      </c>
      <c r="U193" s="13">
        <v>1343529</v>
      </c>
      <c r="V193" s="27">
        <f t="shared" si="7"/>
        <v>14833281</v>
      </c>
      <c r="W193" s="28">
        <f t="shared" si="8"/>
        <v>6.0717589223816015E-4</v>
      </c>
      <c r="X193" s="9"/>
    </row>
    <row r="194" spans="1:24">
      <c r="A194" s="10" t="s">
        <v>260</v>
      </c>
      <c r="B194" s="34" t="s">
        <v>35</v>
      </c>
      <c r="C194" s="13">
        <v>172562</v>
      </c>
      <c r="D194" s="13">
        <v>214333</v>
      </c>
      <c r="E194" s="13">
        <v>282147</v>
      </c>
      <c r="F194" s="13">
        <v>336818</v>
      </c>
      <c r="G194" s="13">
        <v>576178</v>
      </c>
      <c r="H194" s="13">
        <v>629730</v>
      </c>
      <c r="I194" s="13">
        <v>699705</v>
      </c>
      <c r="J194" s="13">
        <v>710978</v>
      </c>
      <c r="K194" s="13">
        <v>733441</v>
      </c>
      <c r="L194" s="15">
        <v>768116</v>
      </c>
      <c r="M194" s="13">
        <v>790573</v>
      </c>
      <c r="N194" s="13">
        <v>842015</v>
      </c>
      <c r="O194" s="13">
        <v>860488</v>
      </c>
      <c r="P194" s="13">
        <v>871246</v>
      </c>
      <c r="Q194" s="13">
        <v>1201757</v>
      </c>
      <c r="R194" s="13">
        <v>1310709</v>
      </c>
      <c r="S194" s="13">
        <v>1558938</v>
      </c>
      <c r="T194" s="13">
        <v>1729225</v>
      </c>
      <c r="U194" s="13">
        <v>1739408</v>
      </c>
      <c r="V194" s="27">
        <f t="shared" si="7"/>
        <v>16028367</v>
      </c>
      <c r="W194" s="28">
        <f t="shared" si="8"/>
        <v>6.560947665149525E-4</v>
      </c>
      <c r="X194" s="9"/>
    </row>
    <row r="195" spans="1:24">
      <c r="A195" s="10" t="s">
        <v>261</v>
      </c>
      <c r="B195" s="34" t="s">
        <v>54</v>
      </c>
      <c r="C195" s="13">
        <v>0</v>
      </c>
      <c r="D195" s="13">
        <v>0</v>
      </c>
      <c r="E195" s="13">
        <v>0</v>
      </c>
      <c r="F195" s="13">
        <v>1139607</v>
      </c>
      <c r="G195" s="13">
        <v>1144915</v>
      </c>
      <c r="H195" s="13">
        <v>1162391</v>
      </c>
      <c r="I195" s="13">
        <v>1159105</v>
      </c>
      <c r="J195" s="13">
        <v>1169788</v>
      </c>
      <c r="K195" s="13">
        <v>1188760</v>
      </c>
      <c r="L195" s="15">
        <v>1220964</v>
      </c>
      <c r="M195" s="13">
        <v>1280898</v>
      </c>
      <c r="N195" s="13">
        <v>1356763</v>
      </c>
      <c r="O195" s="13">
        <v>1375668</v>
      </c>
      <c r="P195" s="13">
        <v>1435467</v>
      </c>
      <c r="Q195" s="13">
        <v>1489822</v>
      </c>
      <c r="R195" s="13">
        <v>1573751</v>
      </c>
      <c r="S195" s="13">
        <v>1602268</v>
      </c>
      <c r="T195" s="13">
        <v>1697698</v>
      </c>
      <c r="U195" s="13">
        <v>1876184</v>
      </c>
      <c r="V195" s="27">
        <f t="shared" si="7"/>
        <v>21874049</v>
      </c>
      <c r="W195" s="28">
        <f t="shared" si="8"/>
        <v>8.9537811752074504E-4</v>
      </c>
      <c r="X195" s="9"/>
    </row>
    <row r="196" spans="1:24">
      <c r="A196" s="10" t="s">
        <v>262</v>
      </c>
      <c r="B196" s="34" t="s">
        <v>49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5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27">
        <f t="shared" si="7"/>
        <v>0</v>
      </c>
      <c r="W196" s="28">
        <f>(V196/V$417)</f>
        <v>0</v>
      </c>
      <c r="X196" s="9"/>
    </row>
    <row r="197" spans="1:24">
      <c r="A197" s="10" t="s">
        <v>263</v>
      </c>
      <c r="B197" s="34" t="s">
        <v>64</v>
      </c>
      <c r="C197" s="13">
        <v>480957</v>
      </c>
      <c r="D197" s="13">
        <v>487998</v>
      </c>
      <c r="E197" s="13">
        <v>503239</v>
      </c>
      <c r="F197" s="13">
        <v>535768</v>
      </c>
      <c r="G197" s="13">
        <v>700697</v>
      </c>
      <c r="H197" s="13">
        <v>692609</v>
      </c>
      <c r="I197" s="13">
        <v>735995</v>
      </c>
      <c r="J197" s="13">
        <v>716310</v>
      </c>
      <c r="K197" s="13">
        <v>727748</v>
      </c>
      <c r="L197" s="15">
        <v>716038</v>
      </c>
      <c r="M197" s="13">
        <v>670759</v>
      </c>
      <c r="N197" s="13">
        <v>690628</v>
      </c>
      <c r="O197" s="13">
        <v>724414</v>
      </c>
      <c r="P197" s="13">
        <v>724937</v>
      </c>
      <c r="Q197" s="13">
        <v>715680</v>
      </c>
      <c r="R197" s="13">
        <v>0</v>
      </c>
      <c r="S197" s="13">
        <v>971102</v>
      </c>
      <c r="T197" s="13">
        <v>762339</v>
      </c>
      <c r="U197" s="13">
        <v>756064</v>
      </c>
      <c r="V197" s="27">
        <f t="shared" si="7"/>
        <v>12313282</v>
      </c>
      <c r="W197" s="28">
        <f t="shared" ref="W197:W260" si="9">(V197/V$417)</f>
        <v>5.040238895717054E-4</v>
      </c>
      <c r="X197" s="9"/>
    </row>
    <row r="198" spans="1:24">
      <c r="A198" s="10" t="s">
        <v>264</v>
      </c>
      <c r="B198" s="34" t="s">
        <v>14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5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27">
        <f t="shared" ref="V198:V261" si="10">SUM(C198:U198)</f>
        <v>0</v>
      </c>
      <c r="W198" s="28">
        <f t="shared" si="9"/>
        <v>0</v>
      </c>
      <c r="X198" s="9"/>
    </row>
    <row r="199" spans="1:24">
      <c r="A199" s="10" t="s">
        <v>265</v>
      </c>
      <c r="B199" s="34" t="s">
        <v>51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5">
        <v>0</v>
      </c>
      <c r="M199" s="13">
        <v>0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  <c r="V199" s="27">
        <f t="shared" si="10"/>
        <v>0</v>
      </c>
      <c r="W199" s="28">
        <f t="shared" si="9"/>
        <v>0</v>
      </c>
      <c r="X199" s="9"/>
    </row>
    <row r="200" spans="1:24">
      <c r="A200" s="10" t="s">
        <v>266</v>
      </c>
      <c r="B200" s="34" t="s">
        <v>54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5">
        <v>0</v>
      </c>
      <c r="M200" s="13">
        <v>0</v>
      </c>
      <c r="N200" s="13">
        <v>0</v>
      </c>
      <c r="O200" s="13">
        <v>0</v>
      </c>
      <c r="P200" s="13">
        <v>2237</v>
      </c>
      <c r="Q200" s="13">
        <v>13608</v>
      </c>
      <c r="R200" s="13">
        <v>17694</v>
      </c>
      <c r="S200" s="13">
        <v>43898</v>
      </c>
      <c r="T200" s="13">
        <v>53676</v>
      </c>
      <c r="U200" s="13">
        <v>99431</v>
      </c>
      <c r="V200" s="27">
        <f t="shared" si="10"/>
        <v>230544</v>
      </c>
      <c r="W200" s="28">
        <f t="shared" si="9"/>
        <v>9.4369383887593305E-6</v>
      </c>
      <c r="X200" s="9"/>
    </row>
    <row r="201" spans="1:24">
      <c r="A201" s="10" t="s">
        <v>267</v>
      </c>
      <c r="B201" s="34" t="s">
        <v>65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5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27">
        <f t="shared" si="10"/>
        <v>0</v>
      </c>
      <c r="W201" s="28">
        <f t="shared" si="9"/>
        <v>0</v>
      </c>
      <c r="X201" s="9"/>
    </row>
    <row r="202" spans="1:24">
      <c r="A202" s="10" t="s">
        <v>268</v>
      </c>
      <c r="B202" s="34" t="s">
        <v>60</v>
      </c>
      <c r="C202" s="13">
        <v>1234771</v>
      </c>
      <c r="D202" s="13">
        <v>1286172</v>
      </c>
      <c r="E202" s="13">
        <v>1361188</v>
      </c>
      <c r="F202" s="13">
        <v>1383503</v>
      </c>
      <c r="G202" s="13">
        <v>1489129</v>
      </c>
      <c r="H202" s="13">
        <v>1580867</v>
      </c>
      <c r="I202" s="13">
        <v>1794225</v>
      </c>
      <c r="J202" s="13">
        <v>1850306</v>
      </c>
      <c r="K202" s="13">
        <v>1918315</v>
      </c>
      <c r="L202" s="15">
        <v>1983048</v>
      </c>
      <c r="M202" s="13">
        <v>2078811</v>
      </c>
      <c r="N202" s="13">
        <v>2153167</v>
      </c>
      <c r="O202" s="13">
        <v>0</v>
      </c>
      <c r="P202" s="13">
        <v>2309628</v>
      </c>
      <c r="Q202" s="13">
        <v>2483087</v>
      </c>
      <c r="R202" s="13">
        <v>2528245</v>
      </c>
      <c r="S202" s="13">
        <v>2627254</v>
      </c>
      <c r="T202" s="13">
        <v>2695369</v>
      </c>
      <c r="U202" s="13">
        <v>2947942</v>
      </c>
      <c r="V202" s="27">
        <f t="shared" si="10"/>
        <v>35705027</v>
      </c>
      <c r="W202" s="28">
        <f t="shared" si="9"/>
        <v>1.4615263896175497E-3</v>
      </c>
      <c r="X202" s="9"/>
    </row>
    <row r="203" spans="1:24">
      <c r="A203" s="10" t="s">
        <v>269</v>
      </c>
      <c r="B203" s="34" t="s">
        <v>51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5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27">
        <f t="shared" si="10"/>
        <v>0</v>
      </c>
      <c r="W203" s="28">
        <f t="shared" si="9"/>
        <v>0</v>
      </c>
      <c r="X203" s="9"/>
    </row>
    <row r="204" spans="1:24">
      <c r="A204" s="10" t="s">
        <v>270</v>
      </c>
      <c r="B204" s="34" t="s">
        <v>28</v>
      </c>
      <c r="C204" s="13">
        <v>135717</v>
      </c>
      <c r="D204" s="13">
        <v>156574</v>
      </c>
      <c r="E204" s="13">
        <v>327592</v>
      </c>
      <c r="F204" s="13">
        <v>266049</v>
      </c>
      <c r="G204" s="13">
        <v>225544</v>
      </c>
      <c r="H204" s="13">
        <v>256822</v>
      </c>
      <c r="I204" s="13">
        <v>478314</v>
      </c>
      <c r="J204" s="13">
        <v>638517</v>
      </c>
      <c r="K204" s="13">
        <v>708832</v>
      </c>
      <c r="L204" s="15">
        <v>621092</v>
      </c>
      <c r="M204" s="13">
        <v>663591</v>
      </c>
      <c r="N204" s="13">
        <v>706676</v>
      </c>
      <c r="O204" s="13">
        <v>640759</v>
      </c>
      <c r="P204" s="13">
        <v>891918</v>
      </c>
      <c r="Q204" s="13">
        <v>826509</v>
      </c>
      <c r="R204" s="13">
        <v>876000</v>
      </c>
      <c r="S204" s="13">
        <v>871830</v>
      </c>
      <c r="T204" s="13">
        <v>899663</v>
      </c>
      <c r="U204" s="13">
        <v>1017985</v>
      </c>
      <c r="V204" s="27">
        <f t="shared" si="10"/>
        <v>11209984</v>
      </c>
      <c r="W204" s="28">
        <f t="shared" si="9"/>
        <v>4.5886220568298403E-4</v>
      </c>
      <c r="X204" s="9"/>
    </row>
    <row r="205" spans="1:24">
      <c r="A205" s="10" t="s">
        <v>271</v>
      </c>
      <c r="B205" s="34" t="s">
        <v>54</v>
      </c>
      <c r="C205" s="13"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5">
        <v>0</v>
      </c>
      <c r="M205" s="13">
        <v>7002296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27">
        <f t="shared" si="10"/>
        <v>7002296</v>
      </c>
      <c r="W205" s="28">
        <f t="shared" si="9"/>
        <v>2.8662743741696118E-4</v>
      </c>
      <c r="X205" s="9"/>
    </row>
    <row r="206" spans="1:24">
      <c r="A206" s="10" t="s">
        <v>539</v>
      </c>
      <c r="B206" s="34" t="s">
        <v>51</v>
      </c>
      <c r="C206" s="13">
        <v>7144828</v>
      </c>
      <c r="D206" s="13">
        <v>3804657</v>
      </c>
      <c r="E206" s="13">
        <v>4135849</v>
      </c>
      <c r="F206" s="13">
        <v>8758279</v>
      </c>
      <c r="G206" s="13">
        <v>12073579</v>
      </c>
      <c r="H206" s="13">
        <v>27988570</v>
      </c>
      <c r="I206" s="13">
        <v>13486275</v>
      </c>
      <c r="J206" s="13">
        <v>15777509</v>
      </c>
      <c r="K206" s="13">
        <v>12634283</v>
      </c>
      <c r="L206" s="15">
        <v>12955819</v>
      </c>
      <c r="M206" s="13">
        <v>15355750</v>
      </c>
      <c r="N206" s="13">
        <v>16733421</v>
      </c>
      <c r="O206" s="13">
        <v>16200903</v>
      </c>
      <c r="P206" s="13">
        <v>17511007</v>
      </c>
      <c r="Q206" s="13">
        <v>19127093</v>
      </c>
      <c r="R206" s="13">
        <v>19984903</v>
      </c>
      <c r="S206" s="13">
        <v>20160532</v>
      </c>
      <c r="T206" s="13">
        <v>18790106</v>
      </c>
      <c r="U206" s="13">
        <v>23358413</v>
      </c>
      <c r="V206" s="27">
        <f t="shared" si="10"/>
        <v>285981776</v>
      </c>
      <c r="W206" s="28">
        <f t="shared" si="9"/>
        <v>1.1706192312183235E-2</v>
      </c>
      <c r="X206" s="9"/>
    </row>
    <row r="207" spans="1:24">
      <c r="A207" s="10" t="s">
        <v>272</v>
      </c>
      <c r="B207" s="34" t="s">
        <v>54</v>
      </c>
      <c r="C207" s="13">
        <v>15196582</v>
      </c>
      <c r="D207" s="13">
        <v>17052028</v>
      </c>
      <c r="E207" s="13">
        <v>18476078</v>
      </c>
      <c r="F207" s="13">
        <v>19537675</v>
      </c>
      <c r="G207" s="13">
        <v>20687229</v>
      </c>
      <c r="H207" s="13">
        <v>22467630</v>
      </c>
      <c r="I207" s="13">
        <v>23213260</v>
      </c>
      <c r="J207" s="13">
        <v>24462868</v>
      </c>
      <c r="K207" s="13">
        <v>24151240</v>
      </c>
      <c r="L207" s="15">
        <v>25528497</v>
      </c>
      <c r="M207" s="13">
        <v>27329008</v>
      </c>
      <c r="N207" s="13">
        <v>28991167</v>
      </c>
      <c r="O207" s="13">
        <v>31328329</v>
      </c>
      <c r="P207" s="13">
        <v>32702314</v>
      </c>
      <c r="Q207" s="13">
        <v>34362013</v>
      </c>
      <c r="R207" s="13">
        <v>35262038</v>
      </c>
      <c r="S207" s="13">
        <v>37441849</v>
      </c>
      <c r="T207" s="13">
        <v>39063954</v>
      </c>
      <c r="U207" s="13">
        <v>40707835</v>
      </c>
      <c r="V207" s="27">
        <f t="shared" si="10"/>
        <v>517961594</v>
      </c>
      <c r="W207" s="28">
        <f t="shared" si="9"/>
        <v>2.1201903542584385E-2</v>
      </c>
      <c r="X207" s="9"/>
    </row>
    <row r="208" spans="1:24">
      <c r="A208" s="10" t="s">
        <v>273</v>
      </c>
      <c r="B208" s="34" t="s">
        <v>51</v>
      </c>
      <c r="C208" s="13">
        <v>2228113</v>
      </c>
      <c r="D208" s="13">
        <v>2351383</v>
      </c>
      <c r="E208" s="13">
        <v>2363423</v>
      </c>
      <c r="F208" s="13">
        <v>2299468</v>
      </c>
      <c r="G208" s="13">
        <v>2366296</v>
      </c>
      <c r="H208" s="13">
        <v>2470906</v>
      </c>
      <c r="I208" s="13">
        <v>2427413</v>
      </c>
      <c r="J208" s="13">
        <v>2461037</v>
      </c>
      <c r="K208" s="13">
        <v>2372042</v>
      </c>
      <c r="L208" s="15">
        <v>2454291</v>
      </c>
      <c r="M208" s="13">
        <v>2583331</v>
      </c>
      <c r="N208" s="13">
        <v>2594610</v>
      </c>
      <c r="O208" s="13">
        <v>2679454</v>
      </c>
      <c r="P208" s="13">
        <v>2708854</v>
      </c>
      <c r="Q208" s="13">
        <v>2863927</v>
      </c>
      <c r="R208" s="13">
        <v>2931941</v>
      </c>
      <c r="S208" s="13">
        <v>2948390</v>
      </c>
      <c r="T208" s="13">
        <v>3135872</v>
      </c>
      <c r="U208" s="13">
        <v>3335411</v>
      </c>
      <c r="V208" s="27">
        <f t="shared" si="10"/>
        <v>49576162</v>
      </c>
      <c r="W208" s="28">
        <f t="shared" si="9"/>
        <v>2.0293184222757977E-3</v>
      </c>
      <c r="X208" s="9"/>
    </row>
    <row r="209" spans="1:24">
      <c r="A209" s="10" t="s">
        <v>274</v>
      </c>
      <c r="B209" s="34" t="s">
        <v>53</v>
      </c>
      <c r="C209" s="13">
        <v>24365146</v>
      </c>
      <c r="D209" s="13">
        <v>24185095</v>
      </c>
      <c r="E209" s="13">
        <v>25574599</v>
      </c>
      <c r="F209" s="13">
        <v>23204548</v>
      </c>
      <c r="G209" s="13">
        <v>22199890</v>
      </c>
      <c r="H209" s="13">
        <v>22195914</v>
      </c>
      <c r="I209" s="13">
        <v>22247160</v>
      </c>
      <c r="J209" s="13">
        <v>22495615</v>
      </c>
      <c r="K209" s="13">
        <v>22406464</v>
      </c>
      <c r="L209" s="15">
        <v>22285909</v>
      </c>
      <c r="M209" s="13">
        <v>22508076</v>
      </c>
      <c r="N209" s="13">
        <v>23162268</v>
      </c>
      <c r="O209" s="13">
        <v>23272797</v>
      </c>
      <c r="P209" s="13">
        <v>23095480</v>
      </c>
      <c r="Q209" s="13">
        <v>23669192</v>
      </c>
      <c r="R209" s="13">
        <v>22957916</v>
      </c>
      <c r="S209" s="13">
        <v>25128681</v>
      </c>
      <c r="T209" s="13">
        <v>27806810.210000001</v>
      </c>
      <c r="U209" s="13">
        <v>30846892</v>
      </c>
      <c r="V209" s="27">
        <f t="shared" si="10"/>
        <v>453608452.20999998</v>
      </c>
      <c r="W209" s="28">
        <f t="shared" si="9"/>
        <v>1.8567713825240521E-2</v>
      </c>
      <c r="X209" s="9"/>
    </row>
    <row r="210" spans="1:24">
      <c r="A210" s="10" t="s">
        <v>275</v>
      </c>
      <c r="B210" s="34" t="s">
        <v>8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5">
        <v>0</v>
      </c>
      <c r="M210" s="13">
        <v>0</v>
      </c>
      <c r="N210" s="13">
        <v>0</v>
      </c>
      <c r="O210" s="13">
        <v>1920758</v>
      </c>
      <c r="P210" s="13">
        <v>1897139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27">
        <f t="shared" si="10"/>
        <v>3817897</v>
      </c>
      <c r="W210" s="28">
        <f t="shared" si="9"/>
        <v>1.5627931658871659E-4</v>
      </c>
      <c r="X210" s="9"/>
    </row>
    <row r="211" spans="1:24">
      <c r="A211" s="10" t="s">
        <v>276</v>
      </c>
      <c r="B211" s="34" t="s">
        <v>8</v>
      </c>
      <c r="C211" s="13">
        <v>1089768</v>
      </c>
      <c r="D211" s="13">
        <v>1630210</v>
      </c>
      <c r="E211" s="13">
        <v>1227653</v>
      </c>
      <c r="F211" s="13">
        <v>1098657</v>
      </c>
      <c r="G211" s="13">
        <v>1001636</v>
      </c>
      <c r="H211" s="13">
        <v>963506</v>
      </c>
      <c r="I211" s="13">
        <v>1153342</v>
      </c>
      <c r="J211" s="13">
        <v>1207309</v>
      </c>
      <c r="K211" s="13">
        <v>1125352</v>
      </c>
      <c r="L211" s="15">
        <v>966499</v>
      </c>
      <c r="M211" s="13">
        <v>1127694</v>
      </c>
      <c r="N211" s="13">
        <v>1050965</v>
      </c>
      <c r="O211" s="13">
        <v>1149724</v>
      </c>
      <c r="P211" s="13">
        <v>1177624</v>
      </c>
      <c r="Q211" s="13">
        <v>1196617</v>
      </c>
      <c r="R211" s="13">
        <v>1193155</v>
      </c>
      <c r="S211" s="13">
        <v>1303077</v>
      </c>
      <c r="T211" s="13">
        <v>1304136</v>
      </c>
      <c r="U211" s="13">
        <v>1301907</v>
      </c>
      <c r="V211" s="27">
        <f t="shared" si="10"/>
        <v>22268831</v>
      </c>
      <c r="W211" s="28">
        <f t="shared" si="9"/>
        <v>9.1153786755106974E-4</v>
      </c>
      <c r="X211" s="9"/>
    </row>
    <row r="212" spans="1:24">
      <c r="A212" s="10" t="s">
        <v>277</v>
      </c>
      <c r="B212" s="34" t="s">
        <v>8</v>
      </c>
      <c r="C212" s="13"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5">
        <v>0</v>
      </c>
      <c r="M212" s="13">
        <v>0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27">
        <f t="shared" si="10"/>
        <v>0</v>
      </c>
      <c r="W212" s="28">
        <f t="shared" si="9"/>
        <v>0</v>
      </c>
      <c r="X212" s="9"/>
    </row>
    <row r="213" spans="1:24">
      <c r="A213" s="10" t="s">
        <v>278</v>
      </c>
      <c r="B213" s="34" t="s">
        <v>47</v>
      </c>
      <c r="C213" s="13"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5">
        <v>0</v>
      </c>
      <c r="M213" s="13">
        <v>0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27">
        <f t="shared" si="10"/>
        <v>0</v>
      </c>
      <c r="W213" s="28">
        <f t="shared" si="9"/>
        <v>0</v>
      </c>
      <c r="X213" s="9"/>
    </row>
    <row r="214" spans="1:24">
      <c r="A214" s="10" t="s">
        <v>279</v>
      </c>
      <c r="B214" s="34" t="s">
        <v>6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4241</v>
      </c>
      <c r="I214" s="13">
        <v>43974</v>
      </c>
      <c r="J214" s="13">
        <v>42548</v>
      </c>
      <c r="K214" s="13">
        <v>60313</v>
      </c>
      <c r="L214" s="15">
        <v>58497</v>
      </c>
      <c r="M214" s="13">
        <v>63439</v>
      </c>
      <c r="N214" s="13">
        <v>92851</v>
      </c>
      <c r="O214" s="13">
        <v>122869</v>
      </c>
      <c r="P214" s="13">
        <v>121519</v>
      </c>
      <c r="Q214" s="13">
        <v>112718</v>
      </c>
      <c r="R214" s="13">
        <v>114598</v>
      </c>
      <c r="S214" s="13">
        <v>118559</v>
      </c>
      <c r="T214" s="13">
        <v>118292</v>
      </c>
      <c r="U214" s="13">
        <v>118565</v>
      </c>
      <c r="V214" s="27">
        <f t="shared" si="10"/>
        <v>1192983</v>
      </c>
      <c r="W214" s="28">
        <f t="shared" si="9"/>
        <v>4.8832791440407347E-5</v>
      </c>
      <c r="X214" s="9"/>
    </row>
    <row r="215" spans="1:24">
      <c r="A215" s="10" t="s">
        <v>280</v>
      </c>
      <c r="B215" s="34" t="s">
        <v>45</v>
      </c>
      <c r="C215" s="13"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5">
        <v>0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27">
        <f t="shared" si="10"/>
        <v>0</v>
      </c>
      <c r="W215" s="28">
        <f t="shared" si="9"/>
        <v>0</v>
      </c>
      <c r="X215" s="9"/>
    </row>
    <row r="216" spans="1:24">
      <c r="A216" s="10" t="s">
        <v>281</v>
      </c>
      <c r="B216" s="34" t="s">
        <v>8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5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27">
        <f t="shared" si="10"/>
        <v>0</v>
      </c>
      <c r="W216" s="28">
        <f t="shared" si="9"/>
        <v>0</v>
      </c>
      <c r="X216" s="9"/>
    </row>
    <row r="217" spans="1:24">
      <c r="A217" s="10" t="s">
        <v>36</v>
      </c>
      <c r="B217" s="34" t="s">
        <v>40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67299</v>
      </c>
      <c r="K217" s="13">
        <v>89757</v>
      </c>
      <c r="L217" s="15">
        <v>101674</v>
      </c>
      <c r="M217" s="13">
        <v>90559</v>
      </c>
      <c r="N217" s="13">
        <v>113601</v>
      </c>
      <c r="O217" s="13">
        <v>114577</v>
      </c>
      <c r="P217" s="13">
        <v>155773</v>
      </c>
      <c r="Q217" s="13">
        <v>107567</v>
      </c>
      <c r="R217" s="13">
        <v>106225</v>
      </c>
      <c r="S217" s="13">
        <v>114937</v>
      </c>
      <c r="T217" s="13">
        <v>115627</v>
      </c>
      <c r="U217" s="13">
        <v>127470</v>
      </c>
      <c r="V217" s="27">
        <f t="shared" si="10"/>
        <v>1305066</v>
      </c>
      <c r="W217" s="28">
        <f t="shared" si="9"/>
        <v>5.3420724179612497E-5</v>
      </c>
      <c r="X217" s="9"/>
    </row>
    <row r="218" spans="1:24">
      <c r="A218" s="10" t="s">
        <v>282</v>
      </c>
      <c r="B218" s="34" t="s">
        <v>35</v>
      </c>
      <c r="C218" s="13">
        <v>7079097</v>
      </c>
      <c r="D218" s="13">
        <v>7908315</v>
      </c>
      <c r="E218" s="13">
        <v>8912693</v>
      </c>
      <c r="F218" s="13">
        <v>9410425</v>
      </c>
      <c r="G218" s="13">
        <v>9245276</v>
      </c>
      <c r="H218" s="13">
        <v>9291014</v>
      </c>
      <c r="I218" s="13">
        <v>9498151</v>
      </c>
      <c r="J218" s="13">
        <v>9450656</v>
      </c>
      <c r="K218" s="13">
        <v>9619835</v>
      </c>
      <c r="L218" s="15">
        <v>9739363</v>
      </c>
      <c r="M218" s="13">
        <v>9958686</v>
      </c>
      <c r="N218" s="13">
        <v>10383014</v>
      </c>
      <c r="O218" s="13">
        <v>10775733</v>
      </c>
      <c r="P218" s="13">
        <v>10874574</v>
      </c>
      <c r="Q218" s="13">
        <v>11578706</v>
      </c>
      <c r="R218" s="13">
        <v>11967569</v>
      </c>
      <c r="S218" s="13">
        <v>12481565</v>
      </c>
      <c r="T218" s="13">
        <v>13298621</v>
      </c>
      <c r="U218" s="13">
        <v>14205283</v>
      </c>
      <c r="V218" s="27">
        <f t="shared" si="10"/>
        <v>195678576</v>
      </c>
      <c r="W218" s="28">
        <f t="shared" si="9"/>
        <v>8.0097797631348468E-3</v>
      </c>
      <c r="X218" s="9"/>
    </row>
    <row r="219" spans="1:24">
      <c r="A219" s="10" t="s">
        <v>283</v>
      </c>
      <c r="B219" s="34" t="s">
        <v>8</v>
      </c>
      <c r="C219" s="13"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5">
        <v>0</v>
      </c>
      <c r="M219" s="13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27">
        <f t="shared" si="10"/>
        <v>0</v>
      </c>
      <c r="W219" s="28">
        <f t="shared" si="9"/>
        <v>0</v>
      </c>
      <c r="X219" s="9"/>
    </row>
    <row r="220" spans="1:24">
      <c r="A220" s="10" t="s">
        <v>284</v>
      </c>
      <c r="B220" s="34" t="s">
        <v>62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1204988</v>
      </c>
      <c r="I220" s="13">
        <v>2036351</v>
      </c>
      <c r="J220" s="13">
        <v>2201191</v>
      </c>
      <c r="K220" s="13">
        <v>2224461</v>
      </c>
      <c r="L220" s="15">
        <v>2185304</v>
      </c>
      <c r="M220" s="13">
        <v>2184512</v>
      </c>
      <c r="N220" s="13">
        <v>2195750</v>
      </c>
      <c r="O220" s="13">
        <v>2794475</v>
      </c>
      <c r="P220" s="13">
        <v>2792377</v>
      </c>
      <c r="Q220" s="13">
        <v>2970354</v>
      </c>
      <c r="R220" s="13">
        <v>2908013</v>
      </c>
      <c r="S220" s="13">
        <v>0</v>
      </c>
      <c r="T220" s="13">
        <v>2569536</v>
      </c>
      <c r="U220" s="13">
        <v>3524749</v>
      </c>
      <c r="V220" s="27">
        <f t="shared" si="10"/>
        <v>31792061</v>
      </c>
      <c r="W220" s="28">
        <f t="shared" si="9"/>
        <v>1.301355580317329E-3</v>
      </c>
      <c r="X220" s="9"/>
    </row>
    <row r="221" spans="1:24">
      <c r="A221" s="10" t="s">
        <v>285</v>
      </c>
      <c r="B221" s="34" t="s">
        <v>478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5">
        <v>3886261</v>
      </c>
      <c r="M221" s="13">
        <v>3929704</v>
      </c>
      <c r="N221" s="13">
        <v>4047698</v>
      </c>
      <c r="O221" s="13">
        <v>4107992</v>
      </c>
      <c r="P221" s="13">
        <v>4219417</v>
      </c>
      <c r="Q221" s="13">
        <v>4242517</v>
      </c>
      <c r="R221" s="13">
        <v>4272863</v>
      </c>
      <c r="S221" s="13">
        <v>4286024</v>
      </c>
      <c r="T221" s="13">
        <v>4560371</v>
      </c>
      <c r="U221" s="13">
        <v>4950068</v>
      </c>
      <c r="V221" s="27">
        <f t="shared" si="10"/>
        <v>42502915</v>
      </c>
      <c r="W221" s="28">
        <f t="shared" si="9"/>
        <v>1.7397867226979437E-3</v>
      </c>
      <c r="X221" s="9"/>
    </row>
    <row r="222" spans="1:24">
      <c r="A222" s="10" t="s">
        <v>286</v>
      </c>
      <c r="B222" s="34" t="s">
        <v>60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5">
        <v>0</v>
      </c>
      <c r="M222" s="13">
        <v>0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27">
        <f t="shared" si="10"/>
        <v>0</v>
      </c>
      <c r="W222" s="28">
        <f t="shared" si="9"/>
        <v>0</v>
      </c>
      <c r="X222" s="9"/>
    </row>
    <row r="223" spans="1:24">
      <c r="A223" s="10" t="s">
        <v>287</v>
      </c>
      <c r="B223" s="34" t="s">
        <v>51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5">
        <v>0</v>
      </c>
      <c r="M223" s="13">
        <v>0</v>
      </c>
      <c r="N223" s="13"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27">
        <f t="shared" si="10"/>
        <v>0</v>
      </c>
      <c r="W223" s="28">
        <f t="shared" si="9"/>
        <v>0</v>
      </c>
      <c r="X223" s="9"/>
    </row>
    <row r="224" spans="1:24">
      <c r="A224" s="10" t="s">
        <v>288</v>
      </c>
      <c r="B224" s="34" t="s">
        <v>5</v>
      </c>
      <c r="C224" s="13">
        <v>2147795</v>
      </c>
      <c r="D224" s="13">
        <v>3466309</v>
      </c>
      <c r="E224" s="13">
        <v>2559551</v>
      </c>
      <c r="F224" s="13">
        <v>2390169</v>
      </c>
      <c r="G224" s="13">
        <v>2477442</v>
      </c>
      <c r="H224" s="13">
        <v>2607013</v>
      </c>
      <c r="I224" s="13">
        <v>2718013</v>
      </c>
      <c r="J224" s="13">
        <v>2797138</v>
      </c>
      <c r="K224" s="13">
        <v>2933684</v>
      </c>
      <c r="L224" s="15">
        <v>3097434</v>
      </c>
      <c r="M224" s="13">
        <v>3201177</v>
      </c>
      <c r="N224" s="13">
        <v>3205680</v>
      </c>
      <c r="O224" s="13">
        <v>3446486</v>
      </c>
      <c r="P224" s="13">
        <v>3466872</v>
      </c>
      <c r="Q224" s="13">
        <v>3176486</v>
      </c>
      <c r="R224" s="13">
        <v>3691152</v>
      </c>
      <c r="S224" s="13">
        <v>4050364</v>
      </c>
      <c r="T224" s="13">
        <v>3575420</v>
      </c>
      <c r="U224" s="13">
        <v>3937767</v>
      </c>
      <c r="V224" s="27">
        <f t="shared" si="10"/>
        <v>58945952</v>
      </c>
      <c r="W224" s="28">
        <f t="shared" si="9"/>
        <v>2.4128553217206469E-3</v>
      </c>
      <c r="X224" s="9"/>
    </row>
    <row r="225" spans="1:24">
      <c r="A225" s="10" t="s">
        <v>289</v>
      </c>
      <c r="B225" s="34" t="s">
        <v>4</v>
      </c>
      <c r="C225" s="13">
        <v>2382175</v>
      </c>
      <c r="D225" s="13">
        <v>1402972</v>
      </c>
      <c r="E225" s="13">
        <v>1406932</v>
      </c>
      <c r="F225" s="13">
        <v>1727508</v>
      </c>
      <c r="G225" s="13">
        <v>1394386</v>
      </c>
      <c r="H225" s="13">
        <v>1439634</v>
      </c>
      <c r="I225" s="13">
        <v>1352665</v>
      </c>
      <c r="J225" s="13">
        <v>1405947</v>
      </c>
      <c r="K225" s="13">
        <v>1404849</v>
      </c>
      <c r="L225" s="15">
        <v>1460186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  <c r="V225" s="27">
        <f t="shared" si="10"/>
        <v>15377254</v>
      </c>
      <c r="W225" s="28">
        <f t="shared" si="9"/>
        <v>6.2944252978304775E-4</v>
      </c>
      <c r="X225" s="9"/>
    </row>
    <row r="226" spans="1:24">
      <c r="A226" s="10" t="s">
        <v>290</v>
      </c>
      <c r="B226" s="34" t="s">
        <v>53</v>
      </c>
      <c r="C226" s="13">
        <v>772814</v>
      </c>
      <c r="D226" s="13">
        <v>1218377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5">
        <v>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27">
        <f t="shared" si="10"/>
        <v>1991191</v>
      </c>
      <c r="W226" s="28">
        <f t="shared" si="9"/>
        <v>8.150611938394441E-5</v>
      </c>
      <c r="X226" s="9"/>
    </row>
    <row r="227" spans="1:24">
      <c r="A227" s="10" t="s">
        <v>40</v>
      </c>
      <c r="B227" s="34" t="s">
        <v>40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5">
        <v>0</v>
      </c>
      <c r="M227" s="13">
        <v>0</v>
      </c>
      <c r="N227" s="13">
        <v>0</v>
      </c>
      <c r="O227" s="13">
        <v>1539157</v>
      </c>
      <c r="P227" s="13">
        <v>1687961</v>
      </c>
      <c r="Q227" s="13">
        <v>1764845</v>
      </c>
      <c r="R227" s="13">
        <v>2268808</v>
      </c>
      <c r="S227" s="13">
        <v>1897390</v>
      </c>
      <c r="T227" s="13">
        <v>2120485</v>
      </c>
      <c r="U227" s="13">
        <v>1593808</v>
      </c>
      <c r="V227" s="27">
        <f t="shared" si="10"/>
        <v>12872454</v>
      </c>
      <c r="W227" s="28">
        <f t="shared" si="9"/>
        <v>5.2691267311289207E-4</v>
      </c>
      <c r="X227" s="9"/>
    </row>
    <row r="228" spans="1:24">
      <c r="A228" s="10" t="s">
        <v>291</v>
      </c>
      <c r="B228" s="34" t="s">
        <v>49</v>
      </c>
      <c r="C228" s="13">
        <v>1934131</v>
      </c>
      <c r="D228" s="13">
        <v>2162859</v>
      </c>
      <c r="E228" s="13">
        <v>2268417</v>
      </c>
      <c r="F228" s="13">
        <v>2405866</v>
      </c>
      <c r="G228" s="13">
        <v>2445074</v>
      </c>
      <c r="H228" s="13">
        <v>2406492</v>
      </c>
      <c r="I228" s="13">
        <v>2517374</v>
      </c>
      <c r="J228" s="13">
        <v>2602001</v>
      </c>
      <c r="K228" s="13">
        <v>2606261</v>
      </c>
      <c r="L228" s="15">
        <v>2552422</v>
      </c>
      <c r="M228" s="13">
        <v>2819473</v>
      </c>
      <c r="N228" s="13">
        <v>2617904</v>
      </c>
      <c r="O228" s="13">
        <v>3360610</v>
      </c>
      <c r="P228" s="13">
        <v>6882124</v>
      </c>
      <c r="Q228" s="13">
        <v>7334709</v>
      </c>
      <c r="R228" s="13">
        <v>4020360</v>
      </c>
      <c r="S228" s="13">
        <v>4196979</v>
      </c>
      <c r="T228" s="13">
        <v>4205479</v>
      </c>
      <c r="U228" s="13">
        <v>4840769</v>
      </c>
      <c r="V228" s="27">
        <f t="shared" si="10"/>
        <v>64179304</v>
      </c>
      <c r="W228" s="28">
        <f t="shared" si="9"/>
        <v>2.6270739541322057E-3</v>
      </c>
      <c r="X228" s="9"/>
    </row>
    <row r="229" spans="1:24">
      <c r="A229" s="10" t="s">
        <v>292</v>
      </c>
      <c r="B229" s="34" t="s">
        <v>7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76967</v>
      </c>
      <c r="J229" s="13">
        <v>80255</v>
      </c>
      <c r="K229" s="13">
        <v>0</v>
      </c>
      <c r="L229" s="15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100741</v>
      </c>
      <c r="R229" s="13">
        <v>0</v>
      </c>
      <c r="S229" s="13">
        <v>0</v>
      </c>
      <c r="T229" s="13">
        <v>0</v>
      </c>
      <c r="U229" s="13">
        <v>0</v>
      </c>
      <c r="V229" s="27">
        <f t="shared" si="10"/>
        <v>257963</v>
      </c>
      <c r="W229" s="28">
        <f t="shared" si="9"/>
        <v>1.05592899298161E-5</v>
      </c>
      <c r="X229" s="9"/>
    </row>
    <row r="230" spans="1:24">
      <c r="A230" s="10" t="s">
        <v>293</v>
      </c>
      <c r="B230" s="34" t="s">
        <v>32</v>
      </c>
      <c r="C230" s="13">
        <v>30229</v>
      </c>
      <c r="D230" s="13">
        <v>28116</v>
      </c>
      <c r="E230" s="13">
        <v>28069</v>
      </c>
      <c r="F230" s="13">
        <v>28610</v>
      </c>
      <c r="G230" s="13">
        <v>28252</v>
      </c>
      <c r="H230" s="13">
        <v>27655</v>
      </c>
      <c r="I230" s="13">
        <v>26921</v>
      </c>
      <c r="J230" s="13">
        <v>28213</v>
      </c>
      <c r="K230" s="13">
        <v>33984</v>
      </c>
      <c r="L230" s="15">
        <v>36309</v>
      </c>
      <c r="M230" s="13">
        <v>36225</v>
      </c>
      <c r="N230" s="13">
        <v>37080</v>
      </c>
      <c r="O230" s="13">
        <v>36442</v>
      </c>
      <c r="P230" s="13">
        <v>36524</v>
      </c>
      <c r="Q230" s="13">
        <v>38777</v>
      </c>
      <c r="R230" s="13">
        <v>37224</v>
      </c>
      <c r="S230" s="13">
        <v>40399</v>
      </c>
      <c r="T230" s="13">
        <v>42034</v>
      </c>
      <c r="U230" s="13">
        <v>47327</v>
      </c>
      <c r="V230" s="27">
        <f t="shared" si="10"/>
        <v>648390</v>
      </c>
      <c r="W230" s="28">
        <f t="shared" si="9"/>
        <v>2.6540775218126092E-5</v>
      </c>
      <c r="X230" s="9"/>
    </row>
    <row r="231" spans="1:24">
      <c r="A231" s="10" t="s">
        <v>294</v>
      </c>
      <c r="B231" s="34" t="s">
        <v>51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5">
        <v>0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27">
        <f t="shared" si="10"/>
        <v>0</v>
      </c>
      <c r="W231" s="28">
        <f t="shared" si="9"/>
        <v>0</v>
      </c>
      <c r="X231" s="9"/>
    </row>
    <row r="232" spans="1:24">
      <c r="A232" s="10" t="s">
        <v>295</v>
      </c>
      <c r="B232" s="34" t="s">
        <v>51</v>
      </c>
      <c r="C232" s="13">
        <v>0</v>
      </c>
      <c r="D232" s="13">
        <v>0</v>
      </c>
      <c r="E232" s="13">
        <v>0</v>
      </c>
      <c r="F232" s="13">
        <v>0</v>
      </c>
      <c r="G232" s="13">
        <v>829524</v>
      </c>
      <c r="H232" s="13">
        <v>0</v>
      </c>
      <c r="I232" s="13">
        <v>0</v>
      </c>
      <c r="J232" s="13">
        <v>405819</v>
      </c>
      <c r="K232" s="13">
        <v>408296</v>
      </c>
      <c r="L232" s="15">
        <v>429556</v>
      </c>
      <c r="M232" s="13">
        <v>457801</v>
      </c>
      <c r="N232" s="13">
        <v>462648</v>
      </c>
      <c r="O232" s="13">
        <v>481259</v>
      </c>
      <c r="P232" s="13">
        <v>482858</v>
      </c>
      <c r="Q232" s="13">
        <v>614347</v>
      </c>
      <c r="R232" s="13">
        <v>640777</v>
      </c>
      <c r="S232" s="13">
        <v>17550</v>
      </c>
      <c r="T232" s="13">
        <v>49186</v>
      </c>
      <c r="U232" s="13">
        <v>55444</v>
      </c>
      <c r="V232" s="27">
        <f t="shared" si="10"/>
        <v>5335065</v>
      </c>
      <c r="W232" s="28">
        <f t="shared" si="9"/>
        <v>2.1838208630468064E-4</v>
      </c>
      <c r="X232" s="9"/>
    </row>
    <row r="233" spans="1:24">
      <c r="A233" s="10" t="s">
        <v>296</v>
      </c>
      <c r="B233" s="34" t="s">
        <v>45</v>
      </c>
      <c r="C233" s="13">
        <v>0</v>
      </c>
      <c r="D233" s="13">
        <v>0</v>
      </c>
      <c r="E233" s="13">
        <v>0</v>
      </c>
      <c r="F233" s="13">
        <v>0</v>
      </c>
      <c r="G233" s="13">
        <v>2146443</v>
      </c>
      <c r="H233" s="13">
        <v>1015725</v>
      </c>
      <c r="I233" s="13">
        <v>1011680</v>
      </c>
      <c r="J233" s="13">
        <v>998089</v>
      </c>
      <c r="K233" s="13">
        <v>5875927</v>
      </c>
      <c r="L233" s="15">
        <v>5989281</v>
      </c>
      <c r="M233" s="13">
        <v>5282607</v>
      </c>
      <c r="N233" s="13">
        <v>5076642</v>
      </c>
      <c r="O233" s="13">
        <v>4859730</v>
      </c>
      <c r="P233" s="13">
        <v>5040181</v>
      </c>
      <c r="Q233" s="13">
        <v>5452897</v>
      </c>
      <c r="R233" s="13">
        <v>4759548</v>
      </c>
      <c r="S233" s="13">
        <v>7110115</v>
      </c>
      <c r="T233" s="13">
        <v>7154215</v>
      </c>
      <c r="U233" s="13">
        <v>7374108</v>
      </c>
      <c r="V233" s="27">
        <f t="shared" si="10"/>
        <v>69147188</v>
      </c>
      <c r="W233" s="28">
        <f t="shared" si="9"/>
        <v>2.8304260918174339E-3</v>
      </c>
      <c r="X233" s="9"/>
    </row>
    <row r="234" spans="1:24">
      <c r="A234" s="10" t="s">
        <v>297</v>
      </c>
      <c r="B234" s="34" t="s">
        <v>13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29777956</v>
      </c>
      <c r="J234" s="13">
        <v>28235280</v>
      </c>
      <c r="K234" s="13">
        <v>27603070</v>
      </c>
      <c r="L234" s="15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27">
        <f t="shared" si="10"/>
        <v>85616306</v>
      </c>
      <c r="W234" s="28">
        <f t="shared" si="9"/>
        <v>3.5045622735580444E-3</v>
      </c>
      <c r="X234" s="9"/>
    </row>
    <row r="235" spans="1:24">
      <c r="A235" s="10" t="s">
        <v>298</v>
      </c>
      <c r="B235" s="34" t="s">
        <v>8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5">
        <v>0</v>
      </c>
      <c r="M235" s="13">
        <v>0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27">
        <f t="shared" si="10"/>
        <v>0</v>
      </c>
      <c r="W235" s="28">
        <f t="shared" si="9"/>
        <v>0</v>
      </c>
      <c r="X235" s="9"/>
    </row>
    <row r="236" spans="1:24">
      <c r="A236" s="10" t="s">
        <v>299</v>
      </c>
      <c r="B236" s="34" t="s">
        <v>32</v>
      </c>
      <c r="C236" s="13">
        <v>2497700</v>
      </c>
      <c r="D236" s="13">
        <v>2744500</v>
      </c>
      <c r="E236" s="13">
        <v>2670100</v>
      </c>
      <c r="F236" s="13">
        <v>2817478</v>
      </c>
      <c r="G236" s="13">
        <v>2604600</v>
      </c>
      <c r="H236" s="13">
        <v>2528940</v>
      </c>
      <c r="I236" s="13">
        <v>2502296</v>
      </c>
      <c r="J236" s="13">
        <v>2521121</v>
      </c>
      <c r="K236" s="13">
        <v>2484367</v>
      </c>
      <c r="L236" s="15">
        <v>2370156</v>
      </c>
      <c r="M236" s="13">
        <v>2339187</v>
      </c>
      <c r="N236" s="13">
        <v>2392868</v>
      </c>
      <c r="O236" s="13">
        <v>2772215</v>
      </c>
      <c r="P236" s="13">
        <v>3014010</v>
      </c>
      <c r="Q236" s="13">
        <v>3026041</v>
      </c>
      <c r="R236" s="13">
        <v>2756615</v>
      </c>
      <c r="S236" s="13">
        <v>2996927</v>
      </c>
      <c r="T236" s="13">
        <v>3198777</v>
      </c>
      <c r="U236" s="13">
        <v>3221457</v>
      </c>
      <c r="V236" s="27">
        <f t="shared" si="10"/>
        <v>51459355</v>
      </c>
      <c r="W236" s="28">
        <f t="shared" si="9"/>
        <v>2.1064038216578804E-3</v>
      </c>
      <c r="X236" s="9"/>
    </row>
    <row r="237" spans="1:24">
      <c r="A237" s="10" t="s">
        <v>300</v>
      </c>
      <c r="B237" s="34" t="s">
        <v>479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5">
        <v>0</v>
      </c>
      <c r="M237" s="13">
        <v>0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27">
        <f t="shared" si="10"/>
        <v>0</v>
      </c>
      <c r="W237" s="28">
        <f t="shared" si="9"/>
        <v>0</v>
      </c>
      <c r="X237" s="9"/>
    </row>
    <row r="238" spans="1:24">
      <c r="A238" s="10" t="s">
        <v>301</v>
      </c>
      <c r="B238" s="34" t="s">
        <v>47</v>
      </c>
      <c r="C238" s="13">
        <v>607408</v>
      </c>
      <c r="D238" s="13">
        <v>652855</v>
      </c>
      <c r="E238" s="13">
        <v>699455</v>
      </c>
      <c r="F238" s="13">
        <v>734942</v>
      </c>
      <c r="G238" s="13">
        <v>970032</v>
      </c>
      <c r="H238" s="13">
        <v>896018</v>
      </c>
      <c r="I238" s="13">
        <v>954360</v>
      </c>
      <c r="J238" s="13">
        <v>876290</v>
      </c>
      <c r="K238" s="13">
        <v>865964</v>
      </c>
      <c r="L238" s="15">
        <v>904274</v>
      </c>
      <c r="M238" s="13">
        <v>935200</v>
      </c>
      <c r="N238" s="13">
        <v>1093573</v>
      </c>
      <c r="O238" s="13">
        <v>0</v>
      </c>
      <c r="P238" s="13">
        <v>1168089</v>
      </c>
      <c r="Q238" s="13">
        <v>0</v>
      </c>
      <c r="R238" s="13">
        <v>1328287</v>
      </c>
      <c r="S238" s="13">
        <v>1481637</v>
      </c>
      <c r="T238" s="13">
        <v>0</v>
      </c>
      <c r="U238" s="13">
        <v>1800402</v>
      </c>
      <c r="V238" s="27">
        <f t="shared" si="10"/>
        <v>15968786</v>
      </c>
      <c r="W238" s="28">
        <f t="shared" si="9"/>
        <v>6.5365591655077793E-4</v>
      </c>
      <c r="X238" s="9"/>
    </row>
    <row r="239" spans="1:24">
      <c r="A239" s="10" t="s">
        <v>302</v>
      </c>
      <c r="B239" s="34" t="s">
        <v>35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5">
        <v>0</v>
      </c>
      <c r="M239" s="13">
        <v>0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27">
        <f t="shared" si="10"/>
        <v>0</v>
      </c>
      <c r="W239" s="28">
        <f t="shared" si="9"/>
        <v>0</v>
      </c>
      <c r="X239" s="9"/>
    </row>
    <row r="240" spans="1:24">
      <c r="A240" s="10" t="s">
        <v>303</v>
      </c>
      <c r="B240" s="34" t="s">
        <v>34</v>
      </c>
      <c r="C240" s="13">
        <v>85928</v>
      </c>
      <c r="D240" s="13">
        <v>82815</v>
      </c>
      <c r="E240" s="13">
        <v>82297</v>
      </c>
      <c r="F240" s="13">
        <v>81038</v>
      </c>
      <c r="G240" s="13">
        <v>90031</v>
      </c>
      <c r="H240" s="13">
        <v>113923</v>
      </c>
      <c r="I240" s="13">
        <v>97662</v>
      </c>
      <c r="J240" s="13">
        <v>100062</v>
      </c>
      <c r="K240" s="13">
        <v>105508</v>
      </c>
      <c r="L240" s="15">
        <v>117654</v>
      </c>
      <c r="M240" s="13">
        <v>115896</v>
      </c>
      <c r="N240" s="13">
        <v>124911</v>
      </c>
      <c r="O240" s="13">
        <v>124266</v>
      </c>
      <c r="P240" s="13">
        <v>127771</v>
      </c>
      <c r="Q240" s="13">
        <v>0</v>
      </c>
      <c r="R240" s="13">
        <v>138734</v>
      </c>
      <c r="S240" s="13">
        <v>135367</v>
      </c>
      <c r="T240" s="13">
        <v>171916</v>
      </c>
      <c r="U240" s="13">
        <v>170722</v>
      </c>
      <c r="V240" s="27">
        <f t="shared" si="10"/>
        <v>2066501</v>
      </c>
      <c r="W240" s="28">
        <f t="shared" si="9"/>
        <v>8.4588810020254455E-5</v>
      </c>
      <c r="X240" s="9"/>
    </row>
    <row r="241" spans="1:24">
      <c r="A241" s="10" t="s">
        <v>304</v>
      </c>
      <c r="B241" s="34" t="s">
        <v>42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5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27">
        <f t="shared" si="10"/>
        <v>0</v>
      </c>
      <c r="W241" s="28">
        <f t="shared" si="9"/>
        <v>0</v>
      </c>
      <c r="X241" s="9"/>
    </row>
    <row r="242" spans="1:24">
      <c r="A242" s="10" t="s">
        <v>305</v>
      </c>
      <c r="B242" s="34" t="s">
        <v>44</v>
      </c>
      <c r="C242" s="13"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5">
        <v>140961</v>
      </c>
      <c r="M242" s="13">
        <v>0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27">
        <f t="shared" si="10"/>
        <v>140961</v>
      </c>
      <c r="W242" s="28">
        <f t="shared" si="9"/>
        <v>5.7700060388381559E-6</v>
      </c>
      <c r="X242" s="9"/>
    </row>
    <row r="243" spans="1:24">
      <c r="A243" s="10" t="s">
        <v>306</v>
      </c>
      <c r="B243" s="34" t="s">
        <v>7</v>
      </c>
      <c r="C243" s="13">
        <v>13493298</v>
      </c>
      <c r="D243" s="13">
        <v>14170182</v>
      </c>
      <c r="E243" s="13">
        <v>14481416</v>
      </c>
      <c r="F243" s="13">
        <v>14959341</v>
      </c>
      <c r="G243" s="13">
        <v>15479403</v>
      </c>
      <c r="H243" s="13">
        <v>16361056</v>
      </c>
      <c r="I243" s="13">
        <v>17459818</v>
      </c>
      <c r="J243" s="13">
        <v>18009070</v>
      </c>
      <c r="K243" s="13">
        <v>18034396</v>
      </c>
      <c r="L243" s="15">
        <v>19292642</v>
      </c>
      <c r="M243" s="13">
        <v>20527181</v>
      </c>
      <c r="N243" s="13">
        <v>20815294</v>
      </c>
      <c r="O243" s="13">
        <v>20764593</v>
      </c>
      <c r="P243" s="13">
        <v>20947614</v>
      </c>
      <c r="Q243" s="13">
        <v>20868589</v>
      </c>
      <c r="R243" s="13">
        <v>20885031</v>
      </c>
      <c r="S243" s="13">
        <v>21021612</v>
      </c>
      <c r="T243" s="13">
        <v>21001807</v>
      </c>
      <c r="U243" s="13">
        <v>22834844</v>
      </c>
      <c r="V243" s="27">
        <f t="shared" si="10"/>
        <v>351407187</v>
      </c>
      <c r="W243" s="28">
        <f t="shared" si="9"/>
        <v>1.4384273601074972E-2</v>
      </c>
      <c r="X243" s="9"/>
    </row>
    <row r="244" spans="1:24">
      <c r="A244" s="10" t="s">
        <v>307</v>
      </c>
      <c r="B244" s="34" t="s">
        <v>7</v>
      </c>
      <c r="C244" s="13">
        <v>0</v>
      </c>
      <c r="D244" s="13">
        <v>0</v>
      </c>
      <c r="E244" s="13">
        <v>0</v>
      </c>
      <c r="F244" s="13">
        <v>53237</v>
      </c>
      <c r="G244" s="13">
        <v>53730</v>
      </c>
      <c r="H244" s="13">
        <v>53966</v>
      </c>
      <c r="I244" s="13">
        <v>54425</v>
      </c>
      <c r="J244" s="13">
        <v>55172</v>
      </c>
      <c r="K244" s="13">
        <v>55211</v>
      </c>
      <c r="L244" s="15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27">
        <f t="shared" si="10"/>
        <v>325741</v>
      </c>
      <c r="W244" s="28">
        <f t="shared" si="9"/>
        <v>1.3333670569144514E-5</v>
      </c>
      <c r="X244" s="9"/>
    </row>
    <row r="245" spans="1:24">
      <c r="A245" s="10" t="s">
        <v>308</v>
      </c>
      <c r="B245" s="34" t="s">
        <v>7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5">
        <v>0</v>
      </c>
      <c r="M245" s="13">
        <v>0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0</v>
      </c>
      <c r="V245" s="27">
        <f t="shared" si="10"/>
        <v>0</v>
      </c>
      <c r="W245" s="28">
        <f t="shared" si="9"/>
        <v>0</v>
      </c>
      <c r="X245" s="9"/>
    </row>
    <row r="246" spans="1:24">
      <c r="A246" s="10" t="s">
        <v>309</v>
      </c>
      <c r="B246" s="34" t="s">
        <v>5</v>
      </c>
      <c r="C246" s="13">
        <v>896359</v>
      </c>
      <c r="D246" s="13">
        <v>933610</v>
      </c>
      <c r="E246" s="13">
        <v>809284</v>
      </c>
      <c r="F246" s="13">
        <v>1030757</v>
      </c>
      <c r="G246" s="13">
        <v>1043875</v>
      </c>
      <c r="H246" s="13">
        <v>1060405</v>
      </c>
      <c r="I246" s="13">
        <v>1073432</v>
      </c>
      <c r="J246" s="13">
        <v>1095779</v>
      </c>
      <c r="K246" s="13">
        <v>1125859</v>
      </c>
      <c r="L246" s="15">
        <v>1245276</v>
      </c>
      <c r="M246" s="13">
        <v>1242342</v>
      </c>
      <c r="N246" s="13">
        <v>1309357</v>
      </c>
      <c r="O246" s="13">
        <v>1399720</v>
      </c>
      <c r="P246" s="13">
        <v>1488743</v>
      </c>
      <c r="Q246" s="13">
        <v>2435846</v>
      </c>
      <c r="R246" s="13">
        <v>2494340</v>
      </c>
      <c r="S246" s="13">
        <v>962883</v>
      </c>
      <c r="T246" s="13">
        <v>999962</v>
      </c>
      <c r="U246" s="13">
        <v>1179017</v>
      </c>
      <c r="V246" s="27">
        <f t="shared" si="10"/>
        <v>23826846</v>
      </c>
      <c r="W246" s="28">
        <f t="shared" si="9"/>
        <v>9.7531264184041522E-4</v>
      </c>
      <c r="X246" s="9"/>
    </row>
    <row r="247" spans="1:24">
      <c r="A247" s="10" t="s">
        <v>310</v>
      </c>
      <c r="B247" s="34" t="s">
        <v>44</v>
      </c>
      <c r="C247" s="13">
        <v>0</v>
      </c>
      <c r="D247" s="13">
        <v>0</v>
      </c>
      <c r="E247" s="13">
        <v>1787</v>
      </c>
      <c r="F247" s="13">
        <v>144554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5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27">
        <f t="shared" si="10"/>
        <v>146341</v>
      </c>
      <c r="W247" s="28">
        <f t="shared" si="9"/>
        <v>5.9902274652536134E-6</v>
      </c>
      <c r="X247" s="9"/>
    </row>
    <row r="248" spans="1:24">
      <c r="A248" s="10" t="s">
        <v>311</v>
      </c>
      <c r="B248" s="34" t="s">
        <v>44</v>
      </c>
      <c r="C248" s="13">
        <v>28068913</v>
      </c>
      <c r="D248" s="13">
        <v>0</v>
      </c>
      <c r="E248" s="13">
        <v>0</v>
      </c>
      <c r="F248" s="13">
        <v>42740</v>
      </c>
      <c r="G248" s="13">
        <v>9671731</v>
      </c>
      <c r="H248" s="13">
        <v>11212773</v>
      </c>
      <c r="I248" s="13">
        <v>11683524</v>
      </c>
      <c r="J248" s="13">
        <v>11611713</v>
      </c>
      <c r="K248" s="13">
        <v>11671714</v>
      </c>
      <c r="L248" s="15">
        <v>12459582</v>
      </c>
      <c r="M248" s="13">
        <v>21258353</v>
      </c>
      <c r="N248" s="13">
        <v>21490894</v>
      </c>
      <c r="O248" s="13">
        <v>28570734</v>
      </c>
      <c r="P248" s="13">
        <v>29293551</v>
      </c>
      <c r="Q248" s="13">
        <v>30669228</v>
      </c>
      <c r="R248" s="13">
        <v>30861126</v>
      </c>
      <c r="S248" s="13">
        <v>32133712</v>
      </c>
      <c r="T248" s="13">
        <v>33073208</v>
      </c>
      <c r="U248" s="13">
        <v>35166970</v>
      </c>
      <c r="V248" s="27">
        <f t="shared" si="10"/>
        <v>358940466</v>
      </c>
      <c r="W248" s="28">
        <f t="shared" si="9"/>
        <v>1.4692635951812074E-2</v>
      </c>
      <c r="X248" s="9"/>
    </row>
    <row r="249" spans="1:24">
      <c r="A249" s="10" t="s">
        <v>312</v>
      </c>
      <c r="B249" s="34" t="s">
        <v>44</v>
      </c>
      <c r="C249" s="13">
        <v>0</v>
      </c>
      <c r="D249" s="13">
        <v>0</v>
      </c>
      <c r="E249" s="13">
        <v>1400804</v>
      </c>
      <c r="F249" s="13">
        <v>3473952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5">
        <v>0</v>
      </c>
      <c r="M249" s="13">
        <v>0</v>
      </c>
      <c r="N249" s="13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27">
        <f t="shared" si="10"/>
        <v>4874756</v>
      </c>
      <c r="W249" s="28">
        <f t="shared" si="9"/>
        <v>1.9954009660730652E-4</v>
      </c>
      <c r="X249" s="9"/>
    </row>
    <row r="250" spans="1:24">
      <c r="A250" s="10" t="s">
        <v>313</v>
      </c>
      <c r="B250" s="34" t="s">
        <v>44</v>
      </c>
      <c r="C250" s="13">
        <v>0</v>
      </c>
      <c r="D250" s="13">
        <v>0</v>
      </c>
      <c r="E250" s="13">
        <v>0</v>
      </c>
      <c r="F250" s="13">
        <v>0</v>
      </c>
      <c r="G250" s="13">
        <v>992577</v>
      </c>
      <c r="H250" s="13">
        <v>983278</v>
      </c>
      <c r="I250" s="13">
        <v>1011821</v>
      </c>
      <c r="J250" s="13">
        <v>978961</v>
      </c>
      <c r="K250" s="13">
        <v>970188</v>
      </c>
      <c r="L250" s="15">
        <v>850864</v>
      </c>
      <c r="M250" s="13">
        <v>0</v>
      </c>
      <c r="N250" s="13">
        <v>953982</v>
      </c>
      <c r="O250" s="13">
        <v>1034314</v>
      </c>
      <c r="P250" s="13">
        <v>1043899</v>
      </c>
      <c r="Q250" s="13">
        <v>1058714</v>
      </c>
      <c r="R250" s="13">
        <v>1060011</v>
      </c>
      <c r="S250" s="13">
        <v>1692827</v>
      </c>
      <c r="T250" s="13">
        <v>2472609</v>
      </c>
      <c r="U250" s="13">
        <v>2473152</v>
      </c>
      <c r="V250" s="27">
        <f t="shared" si="10"/>
        <v>17577197</v>
      </c>
      <c r="W250" s="28">
        <f t="shared" si="9"/>
        <v>7.1949356797871699E-4</v>
      </c>
      <c r="X250" s="9"/>
    </row>
    <row r="251" spans="1:24">
      <c r="A251" s="10" t="s">
        <v>314</v>
      </c>
      <c r="B251" s="34" t="s">
        <v>44</v>
      </c>
      <c r="C251" s="13">
        <v>0</v>
      </c>
      <c r="D251" s="13">
        <v>0</v>
      </c>
      <c r="E251" s="13">
        <v>0</v>
      </c>
      <c r="F251" s="13">
        <v>225719</v>
      </c>
      <c r="G251" s="13">
        <v>228393</v>
      </c>
      <c r="H251" s="13">
        <v>0</v>
      </c>
      <c r="I251" s="13">
        <v>0</v>
      </c>
      <c r="J251" s="13">
        <v>252420</v>
      </c>
      <c r="K251" s="13">
        <v>248132</v>
      </c>
      <c r="L251" s="15">
        <v>244107</v>
      </c>
      <c r="M251" s="13">
        <v>0</v>
      </c>
      <c r="N251" s="13">
        <v>7876</v>
      </c>
      <c r="O251" s="13">
        <v>10862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  <c r="V251" s="27">
        <f t="shared" si="10"/>
        <v>1217509</v>
      </c>
      <c r="W251" s="28">
        <f t="shared" si="9"/>
        <v>4.9836722798077516E-5</v>
      </c>
      <c r="X251" s="9"/>
    </row>
    <row r="252" spans="1:24">
      <c r="A252" s="10" t="s">
        <v>315</v>
      </c>
      <c r="B252" s="34" t="s">
        <v>44</v>
      </c>
      <c r="C252" s="13">
        <v>3983038</v>
      </c>
      <c r="D252" s="13">
        <v>4780570</v>
      </c>
      <c r="E252" s="13">
        <v>4630467</v>
      </c>
      <c r="F252" s="13">
        <v>4237664</v>
      </c>
      <c r="G252" s="13">
        <v>271993</v>
      </c>
      <c r="H252" s="13">
        <v>275751</v>
      </c>
      <c r="I252" s="13">
        <v>299176</v>
      </c>
      <c r="J252" s="13">
        <v>293196</v>
      </c>
      <c r="K252" s="13">
        <v>279319</v>
      </c>
      <c r="L252" s="15">
        <v>230812</v>
      </c>
      <c r="M252" s="13">
        <v>247362</v>
      </c>
      <c r="N252" s="13">
        <v>251359</v>
      </c>
      <c r="O252" s="13">
        <v>252107</v>
      </c>
      <c r="P252" s="13">
        <v>383122</v>
      </c>
      <c r="Q252" s="13">
        <v>434400</v>
      </c>
      <c r="R252" s="13">
        <v>438558</v>
      </c>
      <c r="S252" s="13">
        <v>433214</v>
      </c>
      <c r="T252" s="13">
        <v>435672</v>
      </c>
      <c r="U252" s="13">
        <v>437145</v>
      </c>
      <c r="V252" s="27">
        <f t="shared" si="10"/>
        <v>22594925</v>
      </c>
      <c r="W252" s="28">
        <f t="shared" si="9"/>
        <v>9.2488598759298836E-4</v>
      </c>
      <c r="X252" s="9"/>
    </row>
    <row r="253" spans="1:24">
      <c r="A253" s="10" t="s">
        <v>316</v>
      </c>
      <c r="B253" s="34" t="s">
        <v>3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5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113226</v>
      </c>
      <c r="U253" s="13">
        <v>0</v>
      </c>
      <c r="V253" s="27">
        <f t="shared" si="10"/>
        <v>113226</v>
      </c>
      <c r="W253" s="28">
        <f t="shared" si="9"/>
        <v>4.6347195589807751E-6</v>
      </c>
      <c r="X253" s="9"/>
    </row>
    <row r="254" spans="1:24">
      <c r="A254" s="10" t="s">
        <v>317</v>
      </c>
      <c r="B254" s="34" t="s">
        <v>20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5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27">
        <f t="shared" si="10"/>
        <v>0</v>
      </c>
      <c r="W254" s="28">
        <f t="shared" si="9"/>
        <v>0</v>
      </c>
      <c r="X254" s="9"/>
    </row>
    <row r="255" spans="1:24">
      <c r="A255" s="10" t="s">
        <v>318</v>
      </c>
      <c r="B255" s="34" t="s">
        <v>58</v>
      </c>
      <c r="C255" s="13">
        <v>2011786</v>
      </c>
      <c r="D255" s="13">
        <v>0</v>
      </c>
      <c r="E255" s="13">
        <v>0</v>
      </c>
      <c r="F255" s="13">
        <v>2575893</v>
      </c>
      <c r="G255" s="13">
        <v>2313536</v>
      </c>
      <c r="H255" s="13">
        <v>218633</v>
      </c>
      <c r="I255" s="13">
        <v>2855589</v>
      </c>
      <c r="J255" s="13">
        <v>2924998</v>
      </c>
      <c r="K255" s="13">
        <v>3170379</v>
      </c>
      <c r="L255" s="15">
        <v>3460927</v>
      </c>
      <c r="M255" s="13">
        <v>3622756</v>
      </c>
      <c r="N255" s="13">
        <v>4206131</v>
      </c>
      <c r="O255" s="13">
        <v>4059453</v>
      </c>
      <c r="P255" s="13">
        <v>4357006</v>
      </c>
      <c r="Q255" s="13">
        <v>4587145</v>
      </c>
      <c r="R255" s="13">
        <v>4678630</v>
      </c>
      <c r="S255" s="13">
        <v>4738432</v>
      </c>
      <c r="T255" s="13">
        <v>6405404</v>
      </c>
      <c r="U255" s="13">
        <v>6054830</v>
      </c>
      <c r="V255" s="27">
        <f t="shared" si="10"/>
        <v>62241528</v>
      </c>
      <c r="W255" s="28">
        <f t="shared" si="9"/>
        <v>2.5477542896724212E-3</v>
      </c>
      <c r="X255" s="9"/>
    </row>
    <row r="256" spans="1:24">
      <c r="A256" s="10" t="s">
        <v>319</v>
      </c>
      <c r="B256" s="34" t="s">
        <v>35</v>
      </c>
      <c r="C256" s="13">
        <v>0</v>
      </c>
      <c r="D256" s="13">
        <v>0</v>
      </c>
      <c r="E256" s="13">
        <v>57</v>
      </c>
      <c r="F256" s="13">
        <v>351933</v>
      </c>
      <c r="G256" s="13">
        <v>362167</v>
      </c>
      <c r="H256" s="13">
        <v>367636</v>
      </c>
      <c r="I256" s="13">
        <v>0</v>
      </c>
      <c r="J256" s="13">
        <v>448877</v>
      </c>
      <c r="K256" s="13">
        <v>554051</v>
      </c>
      <c r="L256" s="15">
        <v>557947</v>
      </c>
      <c r="M256" s="13">
        <v>617261</v>
      </c>
      <c r="N256" s="13">
        <v>0</v>
      </c>
      <c r="O256" s="13">
        <v>0</v>
      </c>
      <c r="P256" s="13">
        <v>0</v>
      </c>
      <c r="Q256" s="13">
        <v>1382133</v>
      </c>
      <c r="R256" s="13">
        <v>1809387</v>
      </c>
      <c r="S256" s="13">
        <v>2232992</v>
      </c>
      <c r="T256" s="13">
        <v>2931802</v>
      </c>
      <c r="U256" s="13">
        <v>1650057</v>
      </c>
      <c r="V256" s="27">
        <f t="shared" si="10"/>
        <v>13266300</v>
      </c>
      <c r="W256" s="28">
        <f t="shared" si="9"/>
        <v>5.4303410952702262E-4</v>
      </c>
      <c r="X256" s="9"/>
    </row>
    <row r="257" spans="1:24">
      <c r="A257" s="10" t="s">
        <v>320</v>
      </c>
      <c r="B257" s="34" t="s">
        <v>8</v>
      </c>
      <c r="C257" s="13">
        <v>12671573</v>
      </c>
      <c r="D257" s="13">
        <v>13825831</v>
      </c>
      <c r="E257" s="13">
        <v>14005122</v>
      </c>
      <c r="F257" s="13">
        <v>15523749</v>
      </c>
      <c r="G257" s="13">
        <v>17885825</v>
      </c>
      <c r="H257" s="13">
        <v>18634152</v>
      </c>
      <c r="I257" s="13">
        <v>19749874</v>
      </c>
      <c r="J257" s="13">
        <v>20412928</v>
      </c>
      <c r="K257" s="13">
        <v>17507717</v>
      </c>
      <c r="L257" s="15">
        <v>17944165</v>
      </c>
      <c r="M257" s="13">
        <v>20047015</v>
      </c>
      <c r="N257" s="13">
        <v>20577024</v>
      </c>
      <c r="O257" s="13">
        <v>21581166</v>
      </c>
      <c r="P257" s="13">
        <v>22113071</v>
      </c>
      <c r="Q257" s="13">
        <v>23215013</v>
      </c>
      <c r="R257" s="13">
        <v>24743606</v>
      </c>
      <c r="S257" s="13">
        <v>25997390</v>
      </c>
      <c r="T257" s="13">
        <v>27167168</v>
      </c>
      <c r="U257" s="13">
        <v>28393552</v>
      </c>
      <c r="V257" s="27">
        <f t="shared" si="10"/>
        <v>381995941</v>
      </c>
      <c r="W257" s="28">
        <f t="shared" si="9"/>
        <v>1.563637379403994E-2</v>
      </c>
      <c r="X257" s="9"/>
    </row>
    <row r="258" spans="1:24">
      <c r="A258" s="10" t="s">
        <v>321</v>
      </c>
      <c r="B258" s="34" t="s">
        <v>33</v>
      </c>
      <c r="C258" s="13">
        <v>415177</v>
      </c>
      <c r="D258" s="13">
        <v>472530</v>
      </c>
      <c r="E258" s="13">
        <v>565577</v>
      </c>
      <c r="F258" s="13">
        <v>561445</v>
      </c>
      <c r="G258" s="13">
        <v>591586</v>
      </c>
      <c r="H258" s="13">
        <v>626397</v>
      </c>
      <c r="I258" s="13">
        <v>759895</v>
      </c>
      <c r="J258" s="13">
        <v>713056</v>
      </c>
      <c r="K258" s="13">
        <v>679076</v>
      </c>
      <c r="L258" s="15">
        <v>696069</v>
      </c>
      <c r="M258" s="13">
        <v>764896</v>
      </c>
      <c r="N258" s="13">
        <v>761305</v>
      </c>
      <c r="O258" s="13">
        <v>760455</v>
      </c>
      <c r="P258" s="13">
        <v>766747</v>
      </c>
      <c r="Q258" s="13">
        <v>777308</v>
      </c>
      <c r="R258" s="13">
        <v>811658</v>
      </c>
      <c r="S258" s="13">
        <v>891111</v>
      </c>
      <c r="T258" s="13">
        <v>900553</v>
      </c>
      <c r="U258" s="13">
        <v>970511</v>
      </c>
      <c r="V258" s="27">
        <f t="shared" si="10"/>
        <v>13485352</v>
      </c>
      <c r="W258" s="28">
        <f t="shared" si="9"/>
        <v>5.5200064185028633E-4</v>
      </c>
      <c r="X258" s="9"/>
    </row>
    <row r="259" spans="1:24">
      <c r="A259" s="10" t="s">
        <v>322</v>
      </c>
      <c r="B259" s="34" t="s">
        <v>35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5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139297</v>
      </c>
      <c r="V259" s="27">
        <f t="shared" si="10"/>
        <v>139297</v>
      </c>
      <c r="W259" s="28">
        <f t="shared" si="9"/>
        <v>5.7018929433817771E-6</v>
      </c>
      <c r="X259" s="9"/>
    </row>
    <row r="260" spans="1:24">
      <c r="A260" s="10" t="s">
        <v>323</v>
      </c>
      <c r="B260" s="34" t="s">
        <v>22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5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27">
        <f t="shared" si="10"/>
        <v>0</v>
      </c>
      <c r="W260" s="28">
        <f t="shared" si="9"/>
        <v>0</v>
      </c>
      <c r="X260" s="9"/>
    </row>
    <row r="261" spans="1:24">
      <c r="A261" s="10" t="s">
        <v>324</v>
      </c>
      <c r="B261" s="34" t="s">
        <v>35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5">
        <v>0</v>
      </c>
      <c r="M261" s="13">
        <v>5307007</v>
      </c>
      <c r="N261" s="13">
        <v>5424003</v>
      </c>
      <c r="O261" s="13">
        <v>6055013</v>
      </c>
      <c r="P261" s="13">
        <v>6256700</v>
      </c>
      <c r="Q261" s="13">
        <v>0</v>
      </c>
      <c r="R261" s="13">
        <v>6985428</v>
      </c>
      <c r="S261" s="13">
        <v>0</v>
      </c>
      <c r="T261" s="13">
        <v>8342687</v>
      </c>
      <c r="U261" s="13">
        <v>9349524</v>
      </c>
      <c r="V261" s="27">
        <f t="shared" si="10"/>
        <v>47720362</v>
      </c>
      <c r="W261" s="28">
        <f t="shared" ref="W261:W324" si="11">(V261/V$417)</f>
        <v>1.9533543101676555E-3</v>
      </c>
      <c r="X261" s="9"/>
    </row>
    <row r="262" spans="1:24">
      <c r="A262" s="10" t="s">
        <v>325</v>
      </c>
      <c r="B262" s="34" t="s">
        <v>54</v>
      </c>
      <c r="C262" s="13">
        <v>947246</v>
      </c>
      <c r="D262" s="13">
        <v>1127190</v>
      </c>
      <c r="E262" s="13">
        <v>1189381</v>
      </c>
      <c r="F262" s="13">
        <v>817329</v>
      </c>
      <c r="G262" s="13">
        <v>871880</v>
      </c>
      <c r="H262" s="13">
        <v>852272</v>
      </c>
      <c r="I262" s="13">
        <v>836407</v>
      </c>
      <c r="J262" s="13">
        <v>932918</v>
      </c>
      <c r="K262" s="13">
        <v>969811</v>
      </c>
      <c r="L262" s="15">
        <v>1014040</v>
      </c>
      <c r="M262" s="13">
        <v>1084692</v>
      </c>
      <c r="N262" s="13">
        <v>1121800</v>
      </c>
      <c r="O262" s="13">
        <v>1132884</v>
      </c>
      <c r="P262" s="13">
        <v>1142217</v>
      </c>
      <c r="Q262" s="13">
        <v>1230709</v>
      </c>
      <c r="R262" s="13">
        <v>1180094</v>
      </c>
      <c r="S262" s="13">
        <v>1253968</v>
      </c>
      <c r="T262" s="13">
        <v>1502097</v>
      </c>
      <c r="U262" s="13">
        <v>1487086</v>
      </c>
      <c r="V262" s="27">
        <f t="shared" ref="V262:V325" si="12">SUM(C262:U262)</f>
        <v>20694021</v>
      </c>
      <c r="W262" s="28">
        <f t="shared" si="11"/>
        <v>8.4707561763781207E-4</v>
      </c>
      <c r="X262" s="9"/>
    </row>
    <row r="263" spans="1:24">
      <c r="A263" s="10" t="s">
        <v>326</v>
      </c>
      <c r="B263" s="34" t="s">
        <v>13</v>
      </c>
      <c r="C263" s="13">
        <v>9019900</v>
      </c>
      <c r="D263" s="13">
        <v>9610755</v>
      </c>
      <c r="E263" s="13">
        <v>9619955</v>
      </c>
      <c r="F263" s="13">
        <v>11722805</v>
      </c>
      <c r="G263" s="13">
        <v>12732757</v>
      </c>
      <c r="H263" s="13">
        <v>12094567</v>
      </c>
      <c r="I263" s="13">
        <v>12695912</v>
      </c>
      <c r="J263" s="13">
        <v>12432139</v>
      </c>
      <c r="K263" s="13">
        <v>12877756</v>
      </c>
      <c r="L263" s="15">
        <v>14018179</v>
      </c>
      <c r="M263" s="13">
        <v>13463364</v>
      </c>
      <c r="N263" s="13">
        <v>14046008</v>
      </c>
      <c r="O263" s="13">
        <v>15739859</v>
      </c>
      <c r="P263" s="13">
        <v>15315034</v>
      </c>
      <c r="Q263" s="13">
        <v>15524441</v>
      </c>
      <c r="R263" s="13">
        <v>15706602</v>
      </c>
      <c r="S263" s="13">
        <v>15767655</v>
      </c>
      <c r="T263" s="13">
        <v>16438226</v>
      </c>
      <c r="U263" s="13">
        <v>17153232</v>
      </c>
      <c r="V263" s="27">
        <f t="shared" si="12"/>
        <v>255979146</v>
      </c>
      <c r="W263" s="28">
        <f t="shared" si="11"/>
        <v>1.0478084138425764E-2</v>
      </c>
      <c r="X263" s="9"/>
    </row>
    <row r="264" spans="1:24">
      <c r="A264" s="10" t="s">
        <v>327</v>
      </c>
      <c r="B264" s="34" t="s">
        <v>475</v>
      </c>
      <c r="C264" s="13">
        <v>1699975</v>
      </c>
      <c r="D264" s="13">
        <v>1769253</v>
      </c>
      <c r="E264" s="13">
        <v>1611393</v>
      </c>
      <c r="F264" s="13">
        <v>1802746</v>
      </c>
      <c r="G264" s="13">
        <v>1913758</v>
      </c>
      <c r="H264" s="13">
        <v>2113863</v>
      </c>
      <c r="I264" s="13">
        <v>2217213</v>
      </c>
      <c r="J264" s="13">
        <v>2321978</v>
      </c>
      <c r="K264" s="13">
        <v>2423979</v>
      </c>
      <c r="L264" s="15">
        <v>2500596</v>
      </c>
      <c r="M264" s="13">
        <v>2669758</v>
      </c>
      <c r="N264" s="13">
        <v>2783923</v>
      </c>
      <c r="O264" s="13">
        <v>2857106</v>
      </c>
      <c r="P264" s="13">
        <v>3017204</v>
      </c>
      <c r="Q264" s="13">
        <v>3032090</v>
      </c>
      <c r="R264" s="13">
        <v>3006005</v>
      </c>
      <c r="S264" s="13">
        <v>1311910</v>
      </c>
      <c r="T264" s="13">
        <v>1096840</v>
      </c>
      <c r="U264" s="13">
        <v>1212843</v>
      </c>
      <c r="V264" s="27">
        <f t="shared" si="12"/>
        <v>41362433</v>
      </c>
      <c r="W264" s="28">
        <f t="shared" si="11"/>
        <v>1.6931029730992164E-3</v>
      </c>
      <c r="X264" s="9"/>
    </row>
    <row r="265" spans="1:24">
      <c r="A265" s="10" t="s">
        <v>328</v>
      </c>
      <c r="B265" s="34" t="s">
        <v>52</v>
      </c>
      <c r="C265" s="13">
        <v>4034567</v>
      </c>
      <c r="D265" s="13">
        <v>4280555</v>
      </c>
      <c r="E265" s="13">
        <v>4295269</v>
      </c>
      <c r="F265" s="13">
        <v>4262642</v>
      </c>
      <c r="G265" s="13">
        <v>4674933</v>
      </c>
      <c r="H265" s="13">
        <v>4450658</v>
      </c>
      <c r="I265" s="13">
        <v>4683343</v>
      </c>
      <c r="J265" s="13">
        <v>4776364</v>
      </c>
      <c r="K265" s="13">
        <v>5088329</v>
      </c>
      <c r="L265" s="15">
        <v>5197098</v>
      </c>
      <c r="M265" s="13">
        <v>5556477</v>
      </c>
      <c r="N265" s="13">
        <v>5877499</v>
      </c>
      <c r="O265" s="13">
        <v>5812394</v>
      </c>
      <c r="P265" s="13">
        <v>6482622</v>
      </c>
      <c r="Q265" s="13">
        <v>6706997</v>
      </c>
      <c r="R265" s="13">
        <v>7104581</v>
      </c>
      <c r="S265" s="13">
        <v>7017561</v>
      </c>
      <c r="T265" s="13">
        <v>6970001</v>
      </c>
      <c r="U265" s="13">
        <v>6175138</v>
      </c>
      <c r="V265" s="27">
        <f t="shared" si="12"/>
        <v>103447028</v>
      </c>
      <c r="W265" s="28">
        <f t="shared" si="11"/>
        <v>4.2344334692564602E-3</v>
      </c>
      <c r="X265" s="9"/>
    </row>
    <row r="266" spans="1:24">
      <c r="A266" s="10" t="s">
        <v>329</v>
      </c>
      <c r="B266" s="34" t="s">
        <v>65</v>
      </c>
      <c r="C266" s="13">
        <v>6294451</v>
      </c>
      <c r="D266" s="13">
        <v>7168485</v>
      </c>
      <c r="E266" s="13">
        <v>7394534</v>
      </c>
      <c r="F266" s="13">
        <v>7409412</v>
      </c>
      <c r="G266" s="13">
        <v>7390058</v>
      </c>
      <c r="H266" s="13">
        <v>7393886</v>
      </c>
      <c r="I266" s="13">
        <v>7603990</v>
      </c>
      <c r="J266" s="13">
        <v>12559512</v>
      </c>
      <c r="K266" s="13">
        <v>10464774</v>
      </c>
      <c r="L266" s="15">
        <v>10465714</v>
      </c>
      <c r="M266" s="13">
        <v>10778685</v>
      </c>
      <c r="N266" s="13">
        <v>11326079</v>
      </c>
      <c r="O266" s="13">
        <v>9592651</v>
      </c>
      <c r="P266" s="13">
        <v>0</v>
      </c>
      <c r="Q266" s="13">
        <v>2239211</v>
      </c>
      <c r="R266" s="13">
        <v>0</v>
      </c>
      <c r="S266" s="13">
        <v>0</v>
      </c>
      <c r="T266" s="13">
        <v>11666832</v>
      </c>
      <c r="U266" s="13">
        <v>12457804</v>
      </c>
      <c r="V266" s="27">
        <f t="shared" si="12"/>
        <v>142206078</v>
      </c>
      <c r="W266" s="28">
        <f t="shared" si="11"/>
        <v>5.8209712531798862E-3</v>
      </c>
      <c r="X266" s="9"/>
    </row>
    <row r="267" spans="1:24">
      <c r="A267" s="10" t="s">
        <v>330</v>
      </c>
      <c r="B267" s="34" t="s">
        <v>3</v>
      </c>
      <c r="C267" s="13">
        <v>498512</v>
      </c>
      <c r="D267" s="13">
        <v>587714</v>
      </c>
      <c r="E267" s="13">
        <v>549491</v>
      </c>
      <c r="F267" s="13">
        <v>585792</v>
      </c>
      <c r="G267" s="13">
        <v>541540</v>
      </c>
      <c r="H267" s="13">
        <v>587888</v>
      </c>
      <c r="I267" s="13">
        <v>621685</v>
      </c>
      <c r="J267" s="13">
        <v>633660</v>
      </c>
      <c r="K267" s="13">
        <v>654966</v>
      </c>
      <c r="L267" s="15">
        <v>674675</v>
      </c>
      <c r="M267" s="13">
        <v>721698</v>
      </c>
      <c r="N267" s="13">
        <v>839381</v>
      </c>
      <c r="O267" s="13">
        <v>1556895</v>
      </c>
      <c r="P267" s="13">
        <v>1619906</v>
      </c>
      <c r="Q267" s="13">
        <v>1825439</v>
      </c>
      <c r="R267" s="13">
        <v>1058858</v>
      </c>
      <c r="S267" s="13">
        <v>1063776</v>
      </c>
      <c r="T267" s="13">
        <v>1203530</v>
      </c>
      <c r="U267" s="13">
        <v>0</v>
      </c>
      <c r="V267" s="27">
        <f t="shared" si="12"/>
        <v>15825406</v>
      </c>
      <c r="W267" s="28">
        <f t="shared" si="11"/>
        <v>6.4778689273675412E-4</v>
      </c>
      <c r="X267" s="9"/>
    </row>
    <row r="268" spans="1:24">
      <c r="A268" s="10" t="s">
        <v>331</v>
      </c>
      <c r="B268" s="34" t="s">
        <v>47</v>
      </c>
      <c r="C268" s="13">
        <v>2245710</v>
      </c>
      <c r="D268" s="13">
        <v>2208470</v>
      </c>
      <c r="E268" s="13">
        <v>2537655</v>
      </c>
      <c r="F268" s="13">
        <v>2675074</v>
      </c>
      <c r="G268" s="13">
        <v>2421788</v>
      </c>
      <c r="H268" s="13">
        <v>2899350</v>
      </c>
      <c r="I268" s="13">
        <v>3188049</v>
      </c>
      <c r="J268" s="13">
        <v>5125385</v>
      </c>
      <c r="K268" s="13">
        <v>5498129</v>
      </c>
      <c r="L268" s="15">
        <v>5722652</v>
      </c>
      <c r="M268" s="13">
        <v>6465099</v>
      </c>
      <c r="N268" s="13">
        <v>5702227</v>
      </c>
      <c r="O268" s="13">
        <v>3678581</v>
      </c>
      <c r="P268" s="13">
        <v>208201</v>
      </c>
      <c r="Q268" s="13">
        <v>3949127</v>
      </c>
      <c r="R268" s="13">
        <v>6167235</v>
      </c>
      <c r="S268" s="13">
        <v>7253651</v>
      </c>
      <c r="T268" s="13">
        <v>6324594</v>
      </c>
      <c r="U268" s="13">
        <v>6069759</v>
      </c>
      <c r="V268" s="27">
        <f t="shared" si="12"/>
        <v>80340736</v>
      </c>
      <c r="W268" s="28">
        <f t="shared" si="11"/>
        <v>3.2886155169493834E-3</v>
      </c>
      <c r="X268" s="9"/>
    </row>
    <row r="269" spans="1:24">
      <c r="A269" s="10" t="s">
        <v>332</v>
      </c>
      <c r="B269" s="34" t="s">
        <v>30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5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27">
        <f t="shared" si="12"/>
        <v>0</v>
      </c>
      <c r="W269" s="28">
        <f t="shared" si="11"/>
        <v>0</v>
      </c>
      <c r="X269" s="9"/>
    </row>
    <row r="270" spans="1:24">
      <c r="A270" s="10" t="s">
        <v>333</v>
      </c>
      <c r="B270" s="34" t="s">
        <v>44</v>
      </c>
      <c r="C270" s="13">
        <v>845438</v>
      </c>
      <c r="D270" s="13">
        <v>769983</v>
      </c>
      <c r="E270" s="13">
        <v>809039</v>
      </c>
      <c r="F270" s="13">
        <v>1236934</v>
      </c>
      <c r="G270" s="13">
        <v>1186202</v>
      </c>
      <c r="H270" s="13">
        <v>1439290</v>
      </c>
      <c r="I270" s="13">
        <v>1449172</v>
      </c>
      <c r="J270" s="13">
        <v>1468843</v>
      </c>
      <c r="K270" s="13">
        <v>1546163</v>
      </c>
      <c r="L270" s="15">
        <v>1640758</v>
      </c>
      <c r="M270" s="13">
        <v>1824794</v>
      </c>
      <c r="N270" s="13">
        <v>2196256</v>
      </c>
      <c r="O270" s="13">
        <v>2534863</v>
      </c>
      <c r="P270" s="13">
        <v>2453300</v>
      </c>
      <c r="Q270" s="13">
        <v>2441799</v>
      </c>
      <c r="R270" s="13">
        <v>2606903</v>
      </c>
      <c r="S270" s="13">
        <v>2748902</v>
      </c>
      <c r="T270" s="13">
        <v>3223037</v>
      </c>
      <c r="U270" s="13">
        <v>3084784</v>
      </c>
      <c r="V270" s="27">
        <f t="shared" si="12"/>
        <v>35506460</v>
      </c>
      <c r="W270" s="28">
        <f t="shared" si="11"/>
        <v>1.4533983769820407E-3</v>
      </c>
      <c r="X270" s="9"/>
    </row>
    <row r="271" spans="1:24">
      <c r="A271" s="10" t="s">
        <v>334</v>
      </c>
      <c r="B271" s="34" t="s">
        <v>8</v>
      </c>
      <c r="C271" s="13">
        <v>3879775</v>
      </c>
      <c r="D271" s="13">
        <v>4089266</v>
      </c>
      <c r="E271" s="13">
        <v>4146758</v>
      </c>
      <c r="F271" s="13">
        <v>3912040</v>
      </c>
      <c r="G271" s="13">
        <v>4804065</v>
      </c>
      <c r="H271" s="13">
        <v>5309918</v>
      </c>
      <c r="I271" s="13">
        <v>5591507</v>
      </c>
      <c r="J271" s="13">
        <v>6519945</v>
      </c>
      <c r="K271" s="13">
        <v>5898283</v>
      </c>
      <c r="L271" s="15">
        <v>6065221</v>
      </c>
      <c r="M271" s="13">
        <v>6272678</v>
      </c>
      <c r="N271" s="13">
        <v>6537494</v>
      </c>
      <c r="O271" s="13">
        <v>6890463</v>
      </c>
      <c r="P271" s="13">
        <v>7134716</v>
      </c>
      <c r="Q271" s="13">
        <v>7152753</v>
      </c>
      <c r="R271" s="13">
        <v>7162288</v>
      </c>
      <c r="S271" s="13">
        <v>7244149</v>
      </c>
      <c r="T271" s="13">
        <v>6968297</v>
      </c>
      <c r="U271" s="13">
        <v>7122561</v>
      </c>
      <c r="V271" s="27">
        <f t="shared" si="12"/>
        <v>112702177</v>
      </c>
      <c r="W271" s="28">
        <f t="shared" si="11"/>
        <v>4.6132777284511803E-3</v>
      </c>
      <c r="X271" s="9"/>
    </row>
    <row r="272" spans="1:24">
      <c r="A272" s="10" t="s">
        <v>335</v>
      </c>
      <c r="B272" s="34" t="s">
        <v>44</v>
      </c>
      <c r="C272" s="13">
        <v>9573825</v>
      </c>
      <c r="D272" s="13">
        <v>11942510</v>
      </c>
      <c r="E272" s="13">
        <v>11464240</v>
      </c>
      <c r="F272" s="13">
        <v>11711994</v>
      </c>
      <c r="G272" s="13">
        <v>11533165</v>
      </c>
      <c r="H272" s="13">
        <v>11496250</v>
      </c>
      <c r="I272" s="13">
        <v>11028273</v>
      </c>
      <c r="J272" s="13">
        <v>11425977</v>
      </c>
      <c r="K272" s="13">
        <v>2430316</v>
      </c>
      <c r="L272" s="15">
        <v>0</v>
      </c>
      <c r="M272" s="13">
        <v>0</v>
      </c>
      <c r="N272" s="13">
        <v>0</v>
      </c>
      <c r="O272" s="13">
        <v>0</v>
      </c>
      <c r="P272" s="13">
        <v>18314673</v>
      </c>
      <c r="Q272" s="13">
        <v>17810185</v>
      </c>
      <c r="R272" s="13">
        <v>17531545</v>
      </c>
      <c r="S272" s="13">
        <v>19083173</v>
      </c>
      <c r="T272" s="13">
        <v>17882189</v>
      </c>
      <c r="U272" s="13">
        <v>4131316</v>
      </c>
      <c r="V272" s="27">
        <f t="shared" si="12"/>
        <v>187359631</v>
      </c>
      <c r="W272" s="28">
        <f t="shared" si="11"/>
        <v>7.6692574705378696E-3</v>
      </c>
      <c r="X272" s="9"/>
    </row>
    <row r="273" spans="1:24">
      <c r="A273" s="10" t="s">
        <v>336</v>
      </c>
      <c r="B273" s="34" t="s">
        <v>44</v>
      </c>
      <c r="C273" s="13">
        <v>4854018</v>
      </c>
      <c r="D273" s="13">
        <v>5128202</v>
      </c>
      <c r="E273" s="13">
        <v>5068264</v>
      </c>
      <c r="F273" s="13">
        <v>5864550</v>
      </c>
      <c r="G273" s="13">
        <v>6359541</v>
      </c>
      <c r="H273" s="13">
        <v>7081736</v>
      </c>
      <c r="I273" s="13">
        <v>7701395</v>
      </c>
      <c r="J273" s="13">
        <v>9053587</v>
      </c>
      <c r="K273" s="13">
        <v>7487367</v>
      </c>
      <c r="L273" s="15">
        <v>9265943</v>
      </c>
      <c r="M273" s="13">
        <v>7035876</v>
      </c>
      <c r="N273" s="13">
        <v>6955566</v>
      </c>
      <c r="O273" s="13">
        <v>7451359</v>
      </c>
      <c r="P273" s="13">
        <v>7028773</v>
      </c>
      <c r="Q273" s="13">
        <v>9878045</v>
      </c>
      <c r="R273" s="13">
        <v>10039941</v>
      </c>
      <c r="S273" s="13">
        <v>10693719</v>
      </c>
      <c r="T273" s="13">
        <v>11747564</v>
      </c>
      <c r="U273" s="13">
        <v>10923440</v>
      </c>
      <c r="V273" s="27">
        <f t="shared" si="12"/>
        <v>149618886</v>
      </c>
      <c r="W273" s="28">
        <f t="shared" si="11"/>
        <v>6.1244023222326582E-3</v>
      </c>
      <c r="X273" s="9"/>
    </row>
    <row r="274" spans="1:24">
      <c r="A274" s="10" t="s">
        <v>337</v>
      </c>
      <c r="B274" s="34" t="s">
        <v>51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5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27">
        <f t="shared" si="12"/>
        <v>0</v>
      </c>
      <c r="W274" s="28">
        <f t="shared" si="11"/>
        <v>0</v>
      </c>
      <c r="X274" s="9"/>
    </row>
    <row r="275" spans="1:24">
      <c r="A275" s="10" t="s">
        <v>338</v>
      </c>
      <c r="B275" s="34" t="s">
        <v>59</v>
      </c>
      <c r="C275" s="13">
        <v>5139805</v>
      </c>
      <c r="D275" s="13">
        <v>5919599</v>
      </c>
      <c r="E275" s="13">
        <v>6893297</v>
      </c>
      <c r="F275" s="13">
        <v>6731575</v>
      </c>
      <c r="G275" s="13">
        <v>6515069</v>
      </c>
      <c r="H275" s="13">
        <v>6972763</v>
      </c>
      <c r="I275" s="13">
        <v>7783713</v>
      </c>
      <c r="J275" s="13">
        <v>7306151</v>
      </c>
      <c r="K275" s="13">
        <v>8101933</v>
      </c>
      <c r="L275" s="15">
        <v>8468356</v>
      </c>
      <c r="M275" s="13">
        <v>9034012</v>
      </c>
      <c r="N275" s="13">
        <v>9482394</v>
      </c>
      <c r="O275" s="13">
        <v>10074011</v>
      </c>
      <c r="P275" s="13">
        <v>10543535</v>
      </c>
      <c r="Q275" s="13">
        <v>11098702</v>
      </c>
      <c r="R275" s="13">
        <v>12104508</v>
      </c>
      <c r="S275" s="13">
        <v>12963680</v>
      </c>
      <c r="T275" s="13">
        <v>13640018</v>
      </c>
      <c r="U275" s="13">
        <v>15885685</v>
      </c>
      <c r="V275" s="27">
        <f t="shared" si="12"/>
        <v>174658806</v>
      </c>
      <c r="W275" s="28">
        <f t="shared" si="11"/>
        <v>7.1493701474610854E-3</v>
      </c>
      <c r="X275" s="9"/>
    </row>
    <row r="276" spans="1:24">
      <c r="A276" s="10" t="s">
        <v>339</v>
      </c>
      <c r="B276" s="34" t="s">
        <v>53</v>
      </c>
      <c r="C276" s="13">
        <v>433792</v>
      </c>
      <c r="D276" s="13">
        <v>424508</v>
      </c>
      <c r="E276" s="13">
        <v>436557</v>
      </c>
      <c r="F276" s="13">
        <v>439335</v>
      </c>
      <c r="G276" s="13">
        <v>428529</v>
      </c>
      <c r="H276" s="13">
        <v>420005</v>
      </c>
      <c r="I276" s="13">
        <v>418648</v>
      </c>
      <c r="J276" s="13">
        <v>442484</v>
      </c>
      <c r="K276" s="13">
        <v>487015</v>
      </c>
      <c r="L276" s="15">
        <v>529225</v>
      </c>
      <c r="M276" s="13">
        <v>577617</v>
      </c>
      <c r="N276" s="13">
        <v>600753</v>
      </c>
      <c r="O276" s="13">
        <v>583040</v>
      </c>
      <c r="P276" s="13">
        <v>606281</v>
      </c>
      <c r="Q276" s="13">
        <v>591000</v>
      </c>
      <c r="R276" s="13">
        <v>615804</v>
      </c>
      <c r="S276" s="13">
        <v>700414</v>
      </c>
      <c r="T276" s="13">
        <v>794795</v>
      </c>
      <c r="U276" s="13">
        <v>867747</v>
      </c>
      <c r="V276" s="27">
        <f t="shared" si="12"/>
        <v>10397549</v>
      </c>
      <c r="W276" s="28">
        <f t="shared" si="11"/>
        <v>4.2560651895996504E-4</v>
      </c>
      <c r="X276" s="9"/>
    </row>
    <row r="277" spans="1:24">
      <c r="A277" s="10" t="s">
        <v>340</v>
      </c>
      <c r="B277" s="34" t="s">
        <v>65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5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27">
        <f t="shared" si="12"/>
        <v>0</v>
      </c>
      <c r="W277" s="28">
        <f t="shared" si="11"/>
        <v>0</v>
      </c>
      <c r="X277" s="9"/>
    </row>
    <row r="278" spans="1:24">
      <c r="A278" s="10" t="s">
        <v>341</v>
      </c>
      <c r="B278" s="34" t="s">
        <v>49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5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3">
        <v>577324</v>
      </c>
      <c r="V278" s="27">
        <f t="shared" si="12"/>
        <v>577324</v>
      </c>
      <c r="W278" s="28">
        <f t="shared" si="11"/>
        <v>2.3631805721910314E-5</v>
      </c>
      <c r="X278" s="9"/>
    </row>
    <row r="279" spans="1:24">
      <c r="A279" s="10" t="s">
        <v>342</v>
      </c>
      <c r="B279" s="34" t="s">
        <v>8</v>
      </c>
      <c r="C279" s="13">
        <v>7984276</v>
      </c>
      <c r="D279" s="13">
        <v>8618448</v>
      </c>
      <c r="E279" s="13">
        <v>8288680</v>
      </c>
      <c r="F279" s="13">
        <v>7923514</v>
      </c>
      <c r="G279" s="13">
        <v>4976440</v>
      </c>
      <c r="H279" s="13">
        <v>5853092</v>
      </c>
      <c r="I279" s="13">
        <v>6292999</v>
      </c>
      <c r="J279" s="13">
        <v>7060949</v>
      </c>
      <c r="K279" s="13">
        <v>7087658</v>
      </c>
      <c r="L279" s="15">
        <v>7130007</v>
      </c>
      <c r="M279" s="13">
        <v>8098069</v>
      </c>
      <c r="N279" s="13">
        <v>7863850</v>
      </c>
      <c r="O279" s="13">
        <v>8299778</v>
      </c>
      <c r="P279" s="13">
        <v>8449813</v>
      </c>
      <c r="Q279" s="13">
        <v>9301923</v>
      </c>
      <c r="R279" s="13">
        <v>9096715</v>
      </c>
      <c r="S279" s="13">
        <v>9353857</v>
      </c>
      <c r="T279" s="13">
        <v>9722777</v>
      </c>
      <c r="U279" s="13">
        <v>10043971</v>
      </c>
      <c r="V279" s="27">
        <f t="shared" si="12"/>
        <v>151446816</v>
      </c>
      <c r="W279" s="28">
        <f t="shared" si="11"/>
        <v>6.1992256218586072E-3</v>
      </c>
      <c r="X279" s="9"/>
    </row>
    <row r="280" spans="1:24">
      <c r="A280" s="10" t="s">
        <v>343</v>
      </c>
      <c r="B280" s="34" t="s">
        <v>42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5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27">
        <f t="shared" si="12"/>
        <v>0</v>
      </c>
      <c r="W280" s="28">
        <f t="shared" si="11"/>
        <v>0</v>
      </c>
      <c r="X280" s="9"/>
    </row>
    <row r="281" spans="1:24">
      <c r="A281" s="10" t="s">
        <v>344</v>
      </c>
      <c r="B281" s="34" t="s">
        <v>43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5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27">
        <f t="shared" si="12"/>
        <v>0</v>
      </c>
      <c r="W281" s="28">
        <f t="shared" si="11"/>
        <v>0</v>
      </c>
      <c r="X281" s="9"/>
    </row>
    <row r="282" spans="1:24">
      <c r="A282" s="10" t="s">
        <v>345</v>
      </c>
      <c r="B282" s="34" t="s">
        <v>51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5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27">
        <f t="shared" si="12"/>
        <v>0</v>
      </c>
      <c r="W282" s="28">
        <f t="shared" si="11"/>
        <v>0</v>
      </c>
      <c r="X282" s="9"/>
    </row>
    <row r="283" spans="1:24">
      <c r="A283" s="10" t="s">
        <v>346</v>
      </c>
      <c r="B283" s="34" t="s">
        <v>49</v>
      </c>
      <c r="C283" s="13">
        <v>0</v>
      </c>
      <c r="D283" s="13">
        <v>0</v>
      </c>
      <c r="E283" s="13">
        <v>0</v>
      </c>
      <c r="F283" s="13">
        <v>229644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5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8359087</v>
      </c>
      <c r="U283" s="13">
        <v>7306127</v>
      </c>
      <c r="V283" s="27">
        <f t="shared" si="12"/>
        <v>15894858</v>
      </c>
      <c r="W283" s="28">
        <f t="shared" si="11"/>
        <v>6.5062979580504524E-4</v>
      </c>
      <c r="X283" s="9"/>
    </row>
    <row r="284" spans="1:24">
      <c r="A284" s="10" t="s">
        <v>48</v>
      </c>
      <c r="B284" s="34" t="s">
        <v>48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5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27">
        <f t="shared" si="12"/>
        <v>0</v>
      </c>
      <c r="W284" s="28">
        <f t="shared" si="11"/>
        <v>0</v>
      </c>
      <c r="X284" s="9"/>
    </row>
    <row r="285" spans="1:24">
      <c r="A285" s="10" t="s">
        <v>347</v>
      </c>
      <c r="B285" s="34" t="s">
        <v>53</v>
      </c>
      <c r="C285" s="13">
        <v>2581727</v>
      </c>
      <c r="D285" s="13">
        <v>2680099</v>
      </c>
      <c r="E285" s="13">
        <v>2597563</v>
      </c>
      <c r="F285" s="13">
        <v>2711432</v>
      </c>
      <c r="G285" s="13">
        <v>0</v>
      </c>
      <c r="H285" s="13">
        <v>0</v>
      </c>
      <c r="I285" s="13">
        <v>0</v>
      </c>
      <c r="J285" s="13">
        <v>0</v>
      </c>
      <c r="K285" s="13">
        <v>3401635</v>
      </c>
      <c r="L285" s="15">
        <v>3540096</v>
      </c>
      <c r="M285" s="13">
        <v>3356754</v>
      </c>
      <c r="N285" s="13">
        <v>3424479</v>
      </c>
      <c r="O285" s="13">
        <v>3634789</v>
      </c>
      <c r="P285" s="13">
        <v>3729135</v>
      </c>
      <c r="Q285" s="13">
        <v>3937260</v>
      </c>
      <c r="R285" s="13">
        <v>4019658</v>
      </c>
      <c r="S285" s="13">
        <v>4098042</v>
      </c>
      <c r="T285" s="13">
        <v>4142737.13</v>
      </c>
      <c r="U285" s="13">
        <v>4535499</v>
      </c>
      <c r="V285" s="27">
        <f t="shared" si="12"/>
        <v>52390905.130000003</v>
      </c>
      <c r="W285" s="28">
        <f t="shared" si="11"/>
        <v>2.1445352897631045E-3</v>
      </c>
      <c r="X285" s="9"/>
    </row>
    <row r="286" spans="1:24">
      <c r="A286" s="10" t="s">
        <v>348</v>
      </c>
      <c r="B286" s="34" t="s">
        <v>44</v>
      </c>
      <c r="C286" s="13">
        <v>0</v>
      </c>
      <c r="D286" s="13">
        <v>332821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864816</v>
      </c>
      <c r="K286" s="13">
        <v>845901</v>
      </c>
      <c r="L286" s="15">
        <v>766451</v>
      </c>
      <c r="M286" s="13">
        <v>0</v>
      </c>
      <c r="N286" s="13">
        <v>0</v>
      </c>
      <c r="O286" s="13">
        <v>3379104</v>
      </c>
      <c r="P286" s="13">
        <v>40</v>
      </c>
      <c r="Q286" s="13">
        <v>80</v>
      </c>
      <c r="R286" s="13">
        <v>6893966</v>
      </c>
      <c r="S286" s="13">
        <v>0</v>
      </c>
      <c r="T286" s="13">
        <v>4881230</v>
      </c>
      <c r="U286" s="13">
        <v>4761690</v>
      </c>
      <c r="V286" s="27">
        <f t="shared" si="12"/>
        <v>22726099</v>
      </c>
      <c r="W286" s="28">
        <f t="shared" si="11"/>
        <v>9.3025537892916328E-4</v>
      </c>
      <c r="X286" s="9"/>
    </row>
    <row r="287" spans="1:24">
      <c r="A287" s="10" t="s">
        <v>349</v>
      </c>
      <c r="B287" s="34" t="s">
        <v>65</v>
      </c>
      <c r="C287" s="13">
        <v>499424</v>
      </c>
      <c r="D287" s="13">
        <v>621357</v>
      </c>
      <c r="E287" s="13">
        <v>670476</v>
      </c>
      <c r="F287" s="13">
        <v>675620</v>
      </c>
      <c r="G287" s="13">
        <v>791163</v>
      </c>
      <c r="H287" s="13">
        <v>815041</v>
      </c>
      <c r="I287" s="13">
        <v>897578</v>
      </c>
      <c r="J287" s="13">
        <v>904204</v>
      </c>
      <c r="K287" s="13">
        <v>993453</v>
      </c>
      <c r="L287" s="15">
        <v>1297820</v>
      </c>
      <c r="M287" s="13">
        <v>1385622</v>
      </c>
      <c r="N287" s="13">
        <v>1457833</v>
      </c>
      <c r="O287" s="13">
        <v>1512603</v>
      </c>
      <c r="P287" s="13">
        <v>1478894</v>
      </c>
      <c r="Q287" s="13">
        <v>1731703</v>
      </c>
      <c r="R287" s="13">
        <v>2134273</v>
      </c>
      <c r="S287" s="13">
        <v>2506209</v>
      </c>
      <c r="T287" s="13">
        <v>2838892</v>
      </c>
      <c r="U287" s="13">
        <v>3140362</v>
      </c>
      <c r="V287" s="27">
        <f t="shared" si="12"/>
        <v>26352527</v>
      </c>
      <c r="W287" s="28">
        <f t="shared" si="11"/>
        <v>1.0786972278051771E-3</v>
      </c>
      <c r="X287" s="9"/>
    </row>
    <row r="288" spans="1:24">
      <c r="A288" s="10" t="s">
        <v>350</v>
      </c>
      <c r="B288" s="34" t="s">
        <v>12</v>
      </c>
      <c r="C288" s="13">
        <v>1966733</v>
      </c>
      <c r="D288" s="13">
        <v>2026944</v>
      </c>
      <c r="E288" s="13">
        <v>2038484</v>
      </c>
      <c r="F288" s="13">
        <v>2125405</v>
      </c>
      <c r="G288" s="13">
        <v>2199627</v>
      </c>
      <c r="H288" s="13">
        <v>2081295</v>
      </c>
      <c r="I288" s="13">
        <v>2239959</v>
      </c>
      <c r="J288" s="13">
        <v>2309017</v>
      </c>
      <c r="K288" s="13">
        <v>2524421</v>
      </c>
      <c r="L288" s="15">
        <v>2568631</v>
      </c>
      <c r="M288" s="13">
        <v>2641338</v>
      </c>
      <c r="N288" s="13">
        <v>2842795</v>
      </c>
      <c r="O288" s="13">
        <v>2957281</v>
      </c>
      <c r="P288" s="13">
        <v>2542596</v>
      </c>
      <c r="Q288" s="13">
        <v>2529740</v>
      </c>
      <c r="R288" s="13">
        <v>2507562</v>
      </c>
      <c r="S288" s="13">
        <v>2515690</v>
      </c>
      <c r="T288" s="13">
        <v>2494857</v>
      </c>
      <c r="U288" s="13">
        <v>2532984</v>
      </c>
      <c r="V288" s="27">
        <f t="shared" si="12"/>
        <v>45645359</v>
      </c>
      <c r="W288" s="28">
        <f t="shared" si="11"/>
        <v>1.8684174848003035E-3</v>
      </c>
      <c r="X288" s="9"/>
    </row>
    <row r="289" spans="1:24">
      <c r="A289" s="10" t="s">
        <v>351</v>
      </c>
      <c r="B289" s="34" t="s">
        <v>31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5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27">
        <f t="shared" si="12"/>
        <v>0</v>
      </c>
      <c r="W289" s="28">
        <f t="shared" si="11"/>
        <v>0</v>
      </c>
      <c r="X289" s="9"/>
    </row>
    <row r="290" spans="1:24">
      <c r="A290" s="10" t="s">
        <v>352</v>
      </c>
      <c r="B290" s="34" t="s">
        <v>49</v>
      </c>
      <c r="C290" s="13">
        <v>53331141</v>
      </c>
      <c r="D290" s="13">
        <v>54673117</v>
      </c>
      <c r="E290" s="13">
        <v>54035219</v>
      </c>
      <c r="F290" s="13">
        <v>52984399</v>
      </c>
      <c r="G290" s="13">
        <v>49914632</v>
      </c>
      <c r="H290" s="13">
        <v>55256862</v>
      </c>
      <c r="I290" s="13">
        <v>61047861</v>
      </c>
      <c r="J290" s="13">
        <v>66940097</v>
      </c>
      <c r="K290" s="13">
        <v>81086866</v>
      </c>
      <c r="L290" s="15">
        <v>83225717</v>
      </c>
      <c r="M290" s="13">
        <v>89875758</v>
      </c>
      <c r="N290" s="13">
        <v>96642128</v>
      </c>
      <c r="O290" s="13">
        <v>100728367</v>
      </c>
      <c r="P290" s="13">
        <v>103714361</v>
      </c>
      <c r="Q290" s="13">
        <v>109449840</v>
      </c>
      <c r="R290" s="13">
        <v>105854147</v>
      </c>
      <c r="S290" s="13">
        <v>111058661</v>
      </c>
      <c r="T290" s="13">
        <v>117790477</v>
      </c>
      <c r="U290" s="13">
        <v>124341878</v>
      </c>
      <c r="V290" s="27">
        <f t="shared" si="12"/>
        <v>1571951528</v>
      </c>
      <c r="W290" s="28">
        <f t="shared" si="11"/>
        <v>6.4345243076601805E-2</v>
      </c>
      <c r="X290" s="9"/>
    </row>
    <row r="291" spans="1:24">
      <c r="A291" s="10" t="s">
        <v>353</v>
      </c>
      <c r="B291" s="34" t="s">
        <v>65</v>
      </c>
      <c r="C291" s="13">
        <v>5597000</v>
      </c>
      <c r="D291" s="13">
        <v>6347000</v>
      </c>
      <c r="E291" s="13">
        <v>6883000</v>
      </c>
      <c r="F291" s="13">
        <v>7066000</v>
      </c>
      <c r="G291" s="13">
        <v>7139000</v>
      </c>
      <c r="H291" s="13">
        <v>7273000</v>
      </c>
      <c r="I291" s="13">
        <v>7494000</v>
      </c>
      <c r="J291" s="13">
        <v>7493000</v>
      </c>
      <c r="K291" s="13">
        <v>7559000</v>
      </c>
      <c r="L291" s="15">
        <v>7662000</v>
      </c>
      <c r="M291" s="13">
        <v>7709000</v>
      </c>
      <c r="N291" s="13">
        <v>7618255</v>
      </c>
      <c r="O291" s="13">
        <v>8351349</v>
      </c>
      <c r="P291" s="13">
        <v>2873187</v>
      </c>
      <c r="Q291" s="13">
        <v>9495294</v>
      </c>
      <c r="R291" s="13">
        <v>8800577</v>
      </c>
      <c r="S291" s="13">
        <v>9095873</v>
      </c>
      <c r="T291" s="13">
        <v>9476854</v>
      </c>
      <c r="U291" s="13">
        <v>25655</v>
      </c>
      <c r="V291" s="27">
        <f t="shared" si="12"/>
        <v>133959044</v>
      </c>
      <c r="W291" s="28">
        <f t="shared" si="11"/>
        <v>5.4833925187604106E-3</v>
      </c>
      <c r="X291" s="9"/>
    </row>
    <row r="292" spans="1:24">
      <c r="A292" s="10" t="s">
        <v>354</v>
      </c>
      <c r="B292" s="34" t="s">
        <v>38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5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27">
        <f t="shared" si="12"/>
        <v>0</v>
      </c>
      <c r="W292" s="28">
        <f t="shared" si="11"/>
        <v>0</v>
      </c>
      <c r="X292" s="9"/>
    </row>
    <row r="293" spans="1:24">
      <c r="A293" s="10" t="s">
        <v>355</v>
      </c>
      <c r="B293" s="34" t="s">
        <v>60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5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27">
        <f t="shared" si="12"/>
        <v>0</v>
      </c>
      <c r="W293" s="28">
        <f t="shared" si="11"/>
        <v>0</v>
      </c>
      <c r="X293" s="9"/>
    </row>
    <row r="294" spans="1:24">
      <c r="A294" s="10" t="s">
        <v>356</v>
      </c>
      <c r="B294" s="34" t="s">
        <v>51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5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27">
        <f t="shared" si="12"/>
        <v>0</v>
      </c>
      <c r="W294" s="28">
        <f t="shared" si="11"/>
        <v>0</v>
      </c>
      <c r="X294" s="9"/>
    </row>
    <row r="295" spans="1:24">
      <c r="A295" s="10" t="s">
        <v>357</v>
      </c>
      <c r="B295" s="34" t="s">
        <v>55</v>
      </c>
      <c r="C295" s="13">
        <v>1600768</v>
      </c>
      <c r="D295" s="13">
        <v>1623341</v>
      </c>
      <c r="E295" s="13">
        <v>1686691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5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3">
        <v>0</v>
      </c>
      <c r="U295" s="13">
        <v>0</v>
      </c>
      <c r="V295" s="27">
        <f t="shared" si="12"/>
        <v>4910800</v>
      </c>
      <c r="W295" s="28">
        <f t="shared" si="11"/>
        <v>2.0101549829758882E-4</v>
      </c>
      <c r="X295" s="9"/>
    </row>
    <row r="296" spans="1:24">
      <c r="A296" s="10" t="s">
        <v>358</v>
      </c>
      <c r="B296" s="34" t="s">
        <v>7</v>
      </c>
      <c r="C296" s="13">
        <v>6158357</v>
      </c>
      <c r="D296" s="13">
        <v>6715474</v>
      </c>
      <c r="E296" s="13">
        <v>7275194</v>
      </c>
      <c r="F296" s="13">
        <v>7533297</v>
      </c>
      <c r="G296" s="13">
        <v>7664664</v>
      </c>
      <c r="H296" s="13">
        <v>8004086</v>
      </c>
      <c r="I296" s="13">
        <v>8033321</v>
      </c>
      <c r="J296" s="13">
        <v>8519214</v>
      </c>
      <c r="K296" s="13">
        <v>8928342</v>
      </c>
      <c r="L296" s="15">
        <v>9488218</v>
      </c>
      <c r="M296" s="13">
        <v>10124028</v>
      </c>
      <c r="N296" s="13">
        <v>10699285</v>
      </c>
      <c r="O296" s="13">
        <v>11305489</v>
      </c>
      <c r="P296" s="13">
        <v>11982635</v>
      </c>
      <c r="Q296" s="13">
        <v>11646526</v>
      </c>
      <c r="R296" s="13">
        <v>12603570</v>
      </c>
      <c r="S296" s="13">
        <v>12939080</v>
      </c>
      <c r="T296" s="13">
        <v>14266942</v>
      </c>
      <c r="U296" s="13">
        <v>15626561</v>
      </c>
      <c r="V296" s="27">
        <f t="shared" si="12"/>
        <v>189514283</v>
      </c>
      <c r="W296" s="28">
        <f t="shared" si="11"/>
        <v>7.757454596349936E-3</v>
      </c>
      <c r="X296" s="9"/>
    </row>
    <row r="297" spans="1:24">
      <c r="A297" s="10" t="s">
        <v>51</v>
      </c>
      <c r="B297" s="34" t="s">
        <v>51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5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  <c r="S297" s="13">
        <v>0</v>
      </c>
      <c r="T297" s="13">
        <v>0</v>
      </c>
      <c r="U297" s="13">
        <v>0</v>
      </c>
      <c r="V297" s="27">
        <f t="shared" si="12"/>
        <v>0</v>
      </c>
      <c r="W297" s="28">
        <f t="shared" si="11"/>
        <v>0</v>
      </c>
      <c r="X297" s="9"/>
    </row>
    <row r="298" spans="1:24">
      <c r="A298" s="10" t="s">
        <v>359</v>
      </c>
      <c r="B298" s="34" t="s">
        <v>51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5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27">
        <f t="shared" si="12"/>
        <v>0</v>
      </c>
      <c r="W298" s="28">
        <f t="shared" si="11"/>
        <v>0</v>
      </c>
      <c r="X298" s="9"/>
    </row>
    <row r="299" spans="1:24">
      <c r="A299" s="10" t="s">
        <v>360</v>
      </c>
      <c r="B299" s="34" t="s">
        <v>51</v>
      </c>
      <c r="C299" s="13">
        <v>29378</v>
      </c>
      <c r="D299" s="13">
        <v>27032</v>
      </c>
      <c r="E299" s="13">
        <v>25137</v>
      </c>
      <c r="F299" s="13">
        <v>26001</v>
      </c>
      <c r="G299" s="13">
        <v>26748</v>
      </c>
      <c r="H299" s="13">
        <v>24465</v>
      </c>
      <c r="I299" s="13">
        <v>38764</v>
      </c>
      <c r="J299" s="13">
        <v>37761</v>
      </c>
      <c r="K299" s="13">
        <v>44068</v>
      </c>
      <c r="L299" s="15">
        <v>44422</v>
      </c>
      <c r="M299" s="13">
        <v>52940</v>
      </c>
      <c r="N299" s="13">
        <v>55005</v>
      </c>
      <c r="O299" s="13">
        <v>54328</v>
      </c>
      <c r="P299" s="13">
        <v>55005</v>
      </c>
      <c r="Q299" s="13">
        <v>54415</v>
      </c>
      <c r="R299" s="13">
        <v>55523</v>
      </c>
      <c r="S299" s="13">
        <v>53917</v>
      </c>
      <c r="T299" s="13">
        <v>55304</v>
      </c>
      <c r="U299" s="13">
        <v>55304</v>
      </c>
      <c r="V299" s="27">
        <f t="shared" si="12"/>
        <v>815517</v>
      </c>
      <c r="W299" s="28">
        <f t="shared" si="11"/>
        <v>3.3381843309675561E-5</v>
      </c>
      <c r="X299" s="9"/>
    </row>
    <row r="300" spans="1:24">
      <c r="A300" s="10" t="s">
        <v>361</v>
      </c>
      <c r="B300" s="34" t="s">
        <v>18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5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  <c r="S300" s="13">
        <v>0</v>
      </c>
      <c r="T300" s="13">
        <v>0</v>
      </c>
      <c r="U300" s="13">
        <v>0</v>
      </c>
      <c r="V300" s="27">
        <f t="shared" si="12"/>
        <v>0</v>
      </c>
      <c r="W300" s="28">
        <f t="shared" si="11"/>
        <v>0</v>
      </c>
      <c r="X300" s="9"/>
    </row>
    <row r="301" spans="1:24">
      <c r="A301" s="10" t="s">
        <v>362</v>
      </c>
      <c r="B301" s="34" t="s">
        <v>7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5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27">
        <f t="shared" si="12"/>
        <v>0</v>
      </c>
      <c r="W301" s="28">
        <f t="shared" si="11"/>
        <v>0</v>
      </c>
      <c r="X301" s="9"/>
    </row>
    <row r="302" spans="1:24">
      <c r="A302" s="10" t="s">
        <v>363</v>
      </c>
      <c r="B302" s="34" t="s">
        <v>51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5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13">
        <v>0</v>
      </c>
      <c r="V302" s="27">
        <f t="shared" si="12"/>
        <v>0</v>
      </c>
      <c r="W302" s="28">
        <f t="shared" si="11"/>
        <v>0</v>
      </c>
      <c r="X302" s="9"/>
    </row>
    <row r="303" spans="1:24">
      <c r="A303" s="10" t="s">
        <v>364</v>
      </c>
      <c r="B303" s="34" t="s">
        <v>41</v>
      </c>
      <c r="C303" s="13">
        <v>1926798</v>
      </c>
      <c r="D303" s="13">
        <v>2023939</v>
      </c>
      <c r="E303" s="13">
        <v>2056493</v>
      </c>
      <c r="F303" s="13">
        <v>2138739</v>
      </c>
      <c r="G303" s="13">
        <v>2140222</v>
      </c>
      <c r="H303" s="13">
        <v>2139902</v>
      </c>
      <c r="I303" s="13">
        <v>2952284</v>
      </c>
      <c r="J303" s="13">
        <v>2935589</v>
      </c>
      <c r="K303" s="13">
        <v>2970781</v>
      </c>
      <c r="L303" s="15">
        <v>2485040</v>
      </c>
      <c r="M303" s="13">
        <v>2803410</v>
      </c>
      <c r="N303" s="13">
        <v>3053714</v>
      </c>
      <c r="O303" s="13">
        <v>3194995</v>
      </c>
      <c r="P303" s="13">
        <v>3343434</v>
      </c>
      <c r="Q303" s="13">
        <v>3372728</v>
      </c>
      <c r="R303" s="13">
        <v>3523480</v>
      </c>
      <c r="S303" s="13">
        <v>3610741</v>
      </c>
      <c r="T303" s="13">
        <v>3669871</v>
      </c>
      <c r="U303" s="13">
        <v>3872983</v>
      </c>
      <c r="V303" s="27">
        <f t="shared" si="12"/>
        <v>54215143</v>
      </c>
      <c r="W303" s="28">
        <f t="shared" si="11"/>
        <v>2.219207458137174E-3</v>
      </c>
      <c r="X303" s="9"/>
    </row>
    <row r="304" spans="1:24">
      <c r="A304" s="10" t="s">
        <v>365</v>
      </c>
      <c r="B304" s="34" t="s">
        <v>44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5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27">
        <f t="shared" si="12"/>
        <v>0</v>
      </c>
      <c r="W304" s="28">
        <f t="shared" si="11"/>
        <v>0</v>
      </c>
      <c r="X304" s="9"/>
    </row>
    <row r="305" spans="1:24">
      <c r="A305" s="10" t="s">
        <v>366</v>
      </c>
      <c r="B305" s="34" t="s">
        <v>5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5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0</v>
      </c>
      <c r="U305" s="13">
        <v>0</v>
      </c>
      <c r="V305" s="27">
        <f t="shared" si="12"/>
        <v>0</v>
      </c>
      <c r="W305" s="28">
        <f t="shared" si="11"/>
        <v>0</v>
      </c>
      <c r="X305" s="9"/>
    </row>
    <row r="306" spans="1:24">
      <c r="A306" s="10" t="s">
        <v>367</v>
      </c>
      <c r="B306" s="34" t="s">
        <v>5</v>
      </c>
      <c r="C306" s="13">
        <v>0</v>
      </c>
      <c r="D306" s="13">
        <v>5332979</v>
      </c>
      <c r="E306" s="13">
        <v>5733549</v>
      </c>
      <c r="F306" s="13">
        <v>7170112</v>
      </c>
      <c r="G306" s="13">
        <v>8076120</v>
      </c>
      <c r="H306" s="13">
        <v>9571846</v>
      </c>
      <c r="I306" s="13">
        <v>10256070</v>
      </c>
      <c r="J306" s="13">
        <v>10690456</v>
      </c>
      <c r="K306" s="13">
        <v>10890363</v>
      </c>
      <c r="L306" s="15">
        <v>11413986</v>
      </c>
      <c r="M306" s="13">
        <v>11917779</v>
      </c>
      <c r="N306" s="13">
        <v>12297754</v>
      </c>
      <c r="O306" s="13">
        <v>12840667</v>
      </c>
      <c r="P306" s="13">
        <v>13025400</v>
      </c>
      <c r="Q306" s="13">
        <v>14149604</v>
      </c>
      <c r="R306" s="13">
        <v>14137375</v>
      </c>
      <c r="S306" s="13">
        <v>15348403</v>
      </c>
      <c r="T306" s="13">
        <v>16602163</v>
      </c>
      <c r="U306" s="13">
        <v>17322242</v>
      </c>
      <c r="V306" s="27">
        <f t="shared" si="12"/>
        <v>206776868</v>
      </c>
      <c r="W306" s="28">
        <f t="shared" si="11"/>
        <v>8.4640700410187238E-3</v>
      </c>
      <c r="X306" s="9"/>
    </row>
    <row r="307" spans="1:24">
      <c r="A307" s="10" t="s">
        <v>368</v>
      </c>
      <c r="B307" s="34" t="s">
        <v>5</v>
      </c>
      <c r="C307" s="13">
        <v>997666</v>
      </c>
      <c r="D307" s="13">
        <v>1025855</v>
      </c>
      <c r="E307" s="13">
        <v>988719</v>
      </c>
      <c r="F307" s="13">
        <v>979267</v>
      </c>
      <c r="G307" s="13">
        <v>941173</v>
      </c>
      <c r="H307" s="13">
        <v>1155723</v>
      </c>
      <c r="I307" s="13">
        <v>1248854</v>
      </c>
      <c r="J307" s="13">
        <v>1292866</v>
      </c>
      <c r="K307" s="13">
        <v>1350555</v>
      </c>
      <c r="L307" s="15">
        <v>1397835</v>
      </c>
      <c r="M307" s="13">
        <v>1451406</v>
      </c>
      <c r="N307" s="13">
        <v>1509536</v>
      </c>
      <c r="O307" s="13">
        <v>1542893</v>
      </c>
      <c r="P307" s="13">
        <v>1549757</v>
      </c>
      <c r="Q307" s="13">
        <v>1223157</v>
      </c>
      <c r="R307" s="13">
        <v>1419724</v>
      </c>
      <c r="S307" s="13">
        <v>1472741</v>
      </c>
      <c r="T307" s="13">
        <v>1543993</v>
      </c>
      <c r="U307" s="13">
        <v>1901595</v>
      </c>
      <c r="V307" s="27">
        <f t="shared" si="12"/>
        <v>24993315</v>
      </c>
      <c r="W307" s="28">
        <f t="shared" si="11"/>
        <v>1.0230601264220904E-3</v>
      </c>
      <c r="X307" s="9"/>
    </row>
    <row r="308" spans="1:24">
      <c r="A308" s="10" t="s">
        <v>369</v>
      </c>
      <c r="B308" s="34" t="s">
        <v>8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5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27">
        <f t="shared" si="12"/>
        <v>0</v>
      </c>
      <c r="W308" s="28">
        <f t="shared" si="11"/>
        <v>0</v>
      </c>
      <c r="X308" s="9"/>
    </row>
    <row r="309" spans="1:24">
      <c r="A309" s="10" t="s">
        <v>370</v>
      </c>
      <c r="B309" s="34" t="s">
        <v>67</v>
      </c>
      <c r="C309" s="13">
        <v>71900</v>
      </c>
      <c r="D309" s="13">
        <v>72923</v>
      </c>
      <c r="E309" s="13">
        <v>73757</v>
      </c>
      <c r="F309" s="13">
        <v>88427</v>
      </c>
      <c r="G309" s="13">
        <v>91067</v>
      </c>
      <c r="H309" s="13">
        <v>92659</v>
      </c>
      <c r="I309" s="13">
        <v>93184</v>
      </c>
      <c r="J309" s="13">
        <v>94313</v>
      </c>
      <c r="K309" s="13">
        <v>91953</v>
      </c>
      <c r="L309" s="15">
        <v>100913</v>
      </c>
      <c r="M309" s="13">
        <v>102662</v>
      </c>
      <c r="N309" s="13">
        <v>102650</v>
      </c>
      <c r="O309" s="13">
        <v>102201</v>
      </c>
      <c r="P309" s="13">
        <v>104835</v>
      </c>
      <c r="Q309" s="13">
        <v>121121</v>
      </c>
      <c r="R309" s="13">
        <v>0</v>
      </c>
      <c r="S309" s="13">
        <v>131075</v>
      </c>
      <c r="T309" s="13">
        <v>165903</v>
      </c>
      <c r="U309" s="13">
        <v>171026</v>
      </c>
      <c r="V309" s="27">
        <f t="shared" si="12"/>
        <v>1872569</v>
      </c>
      <c r="W309" s="28">
        <f t="shared" si="11"/>
        <v>7.6650523464938015E-5</v>
      </c>
      <c r="X309" s="9"/>
    </row>
    <row r="310" spans="1:24">
      <c r="A310" s="10" t="s">
        <v>371</v>
      </c>
      <c r="B310" s="34" t="s">
        <v>8</v>
      </c>
      <c r="C310" s="13">
        <v>0</v>
      </c>
      <c r="D310" s="13">
        <v>1548781</v>
      </c>
      <c r="E310" s="13">
        <v>2244719</v>
      </c>
      <c r="F310" s="13">
        <v>2464552</v>
      </c>
      <c r="G310" s="13">
        <v>2556186</v>
      </c>
      <c r="H310" s="13">
        <v>2824775</v>
      </c>
      <c r="I310" s="13">
        <v>2900504</v>
      </c>
      <c r="J310" s="13">
        <v>2795965</v>
      </c>
      <c r="K310" s="13">
        <v>3456448</v>
      </c>
      <c r="L310" s="15">
        <v>3730346</v>
      </c>
      <c r="M310" s="13">
        <v>3881540</v>
      </c>
      <c r="N310" s="13">
        <v>2720838</v>
      </c>
      <c r="O310" s="13">
        <v>4127340</v>
      </c>
      <c r="P310" s="13">
        <v>4372895</v>
      </c>
      <c r="Q310" s="13">
        <v>4166096</v>
      </c>
      <c r="R310" s="13">
        <v>4339863</v>
      </c>
      <c r="S310" s="13">
        <v>4259671</v>
      </c>
      <c r="T310" s="13">
        <v>0</v>
      </c>
      <c r="U310" s="13">
        <v>4679030</v>
      </c>
      <c r="V310" s="27">
        <f t="shared" si="12"/>
        <v>57069549</v>
      </c>
      <c r="W310" s="28">
        <f t="shared" si="11"/>
        <v>2.3360478597893746E-3</v>
      </c>
      <c r="X310" s="9"/>
    </row>
    <row r="311" spans="1:24">
      <c r="A311" s="10" t="s">
        <v>372</v>
      </c>
      <c r="B311" s="34" t="s">
        <v>8</v>
      </c>
      <c r="C311" s="13">
        <v>14633008</v>
      </c>
      <c r="D311" s="13">
        <v>15277785</v>
      </c>
      <c r="E311" s="13">
        <v>15338034</v>
      </c>
      <c r="F311" s="13">
        <v>15422017</v>
      </c>
      <c r="G311" s="13">
        <v>19150659</v>
      </c>
      <c r="H311" s="13">
        <v>18689072</v>
      </c>
      <c r="I311" s="13">
        <v>20872045</v>
      </c>
      <c r="J311" s="13">
        <v>21143920</v>
      </c>
      <c r="K311" s="13">
        <v>21863304</v>
      </c>
      <c r="L311" s="15">
        <v>22211823</v>
      </c>
      <c r="M311" s="13">
        <v>22586436</v>
      </c>
      <c r="N311" s="13">
        <v>22325554</v>
      </c>
      <c r="O311" s="13">
        <v>23351196</v>
      </c>
      <c r="P311" s="13">
        <v>28639022</v>
      </c>
      <c r="Q311" s="13">
        <v>30890067</v>
      </c>
      <c r="R311" s="13">
        <v>29790290</v>
      </c>
      <c r="S311" s="13">
        <v>30761399</v>
      </c>
      <c r="T311" s="13">
        <v>31776275</v>
      </c>
      <c r="U311" s="13">
        <v>32540659</v>
      </c>
      <c r="V311" s="27">
        <f t="shared" si="12"/>
        <v>437262565</v>
      </c>
      <c r="W311" s="28">
        <f t="shared" si="11"/>
        <v>1.7898621892635989E-2</v>
      </c>
      <c r="X311" s="9"/>
    </row>
    <row r="312" spans="1:24">
      <c r="A312" s="10" t="s">
        <v>373</v>
      </c>
      <c r="B312" s="34" t="s">
        <v>12</v>
      </c>
      <c r="C312" s="13">
        <v>0</v>
      </c>
      <c r="D312" s="13">
        <v>0</v>
      </c>
      <c r="E312" s="13">
        <v>46911</v>
      </c>
      <c r="F312" s="13">
        <v>103712</v>
      </c>
      <c r="G312" s="13">
        <v>110062</v>
      </c>
      <c r="H312" s="13">
        <v>111454</v>
      </c>
      <c r="I312" s="13">
        <v>104563</v>
      </c>
      <c r="J312" s="13">
        <v>106946</v>
      </c>
      <c r="K312" s="13">
        <v>113127</v>
      </c>
      <c r="L312" s="15">
        <v>116691</v>
      </c>
      <c r="M312" s="13">
        <v>138861</v>
      </c>
      <c r="N312" s="13">
        <v>217511</v>
      </c>
      <c r="O312" s="13">
        <v>187964</v>
      </c>
      <c r="P312" s="13">
        <v>244560</v>
      </c>
      <c r="Q312" s="13">
        <v>172762</v>
      </c>
      <c r="R312" s="13">
        <v>171746</v>
      </c>
      <c r="S312" s="13">
        <v>187951</v>
      </c>
      <c r="T312" s="13">
        <v>245339</v>
      </c>
      <c r="U312" s="13">
        <v>0</v>
      </c>
      <c r="V312" s="27">
        <f t="shared" si="12"/>
        <v>2380160</v>
      </c>
      <c r="W312" s="28">
        <f t="shared" si="11"/>
        <v>9.7427923847028799E-5</v>
      </c>
      <c r="X312" s="9"/>
    </row>
    <row r="313" spans="1:24">
      <c r="A313" s="10" t="s">
        <v>374</v>
      </c>
      <c r="B313" s="34" t="s">
        <v>17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7920</v>
      </c>
      <c r="I313" s="13">
        <v>3960</v>
      </c>
      <c r="J313" s="13">
        <v>46121</v>
      </c>
      <c r="K313" s="13">
        <v>33292</v>
      </c>
      <c r="L313" s="15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27">
        <f t="shared" si="12"/>
        <v>91293</v>
      </c>
      <c r="W313" s="28">
        <f t="shared" si="11"/>
        <v>3.736928379506756E-6</v>
      </c>
      <c r="X313" s="9"/>
    </row>
    <row r="314" spans="1:24">
      <c r="A314" s="10" t="s">
        <v>375</v>
      </c>
      <c r="B314" s="34" t="s">
        <v>63</v>
      </c>
      <c r="C314" s="13">
        <v>763927</v>
      </c>
      <c r="D314" s="13">
        <v>771865</v>
      </c>
      <c r="E314" s="13">
        <v>855774</v>
      </c>
      <c r="F314" s="13">
        <v>746117</v>
      </c>
      <c r="G314" s="13">
        <v>863840</v>
      </c>
      <c r="H314" s="13">
        <v>1000929</v>
      </c>
      <c r="I314" s="13">
        <v>879118</v>
      </c>
      <c r="J314" s="13">
        <v>856017</v>
      </c>
      <c r="K314" s="13">
        <v>828363</v>
      </c>
      <c r="L314" s="15">
        <v>1070089</v>
      </c>
      <c r="M314" s="13">
        <v>947608</v>
      </c>
      <c r="N314" s="13">
        <v>864380</v>
      </c>
      <c r="O314" s="13">
        <v>987412</v>
      </c>
      <c r="P314" s="13">
        <v>898417</v>
      </c>
      <c r="Q314" s="13">
        <v>1062923</v>
      </c>
      <c r="R314" s="13">
        <v>1135724</v>
      </c>
      <c r="S314" s="13">
        <v>1333375</v>
      </c>
      <c r="T314" s="13">
        <v>2036398</v>
      </c>
      <c r="U314" s="13">
        <v>1473085</v>
      </c>
      <c r="V314" s="27">
        <f t="shared" si="12"/>
        <v>19375361</v>
      </c>
      <c r="W314" s="28">
        <f t="shared" si="11"/>
        <v>7.9309844548966946E-4</v>
      </c>
      <c r="X314" s="9"/>
    </row>
    <row r="315" spans="1:24">
      <c r="A315" s="10" t="s">
        <v>376</v>
      </c>
      <c r="B315" s="34" t="s">
        <v>65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5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  <c r="V315" s="27">
        <f t="shared" si="12"/>
        <v>0</v>
      </c>
      <c r="W315" s="28">
        <f t="shared" si="11"/>
        <v>0</v>
      </c>
      <c r="X315" s="9"/>
    </row>
    <row r="316" spans="1:24">
      <c r="A316" s="10" t="s">
        <v>377</v>
      </c>
      <c r="B316" s="34" t="s">
        <v>44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5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  <c r="V316" s="27">
        <f t="shared" si="12"/>
        <v>0</v>
      </c>
      <c r="W316" s="28">
        <f t="shared" si="11"/>
        <v>0</v>
      </c>
      <c r="X316" s="9"/>
    </row>
    <row r="317" spans="1:24">
      <c r="A317" s="10" t="s">
        <v>378</v>
      </c>
      <c r="B317" s="34" t="s">
        <v>53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5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27">
        <f t="shared" si="12"/>
        <v>0</v>
      </c>
      <c r="W317" s="28">
        <f t="shared" si="11"/>
        <v>0</v>
      </c>
      <c r="X317" s="9"/>
    </row>
    <row r="318" spans="1:24">
      <c r="A318" s="10" t="s">
        <v>379</v>
      </c>
      <c r="B318" s="34" t="s">
        <v>29</v>
      </c>
      <c r="C318" s="13">
        <v>8262079</v>
      </c>
      <c r="D318" s="13">
        <v>0</v>
      </c>
      <c r="E318" s="13">
        <v>9768316</v>
      </c>
      <c r="F318" s="13">
        <v>0</v>
      </c>
      <c r="G318" s="13">
        <v>0</v>
      </c>
      <c r="H318" s="13">
        <v>0</v>
      </c>
      <c r="I318" s="13">
        <v>0</v>
      </c>
      <c r="J318" s="13">
        <v>9185563</v>
      </c>
      <c r="K318" s="13">
        <v>9419331</v>
      </c>
      <c r="L318" s="15">
        <v>9600506</v>
      </c>
      <c r="M318" s="13">
        <v>9900189</v>
      </c>
      <c r="N318" s="13">
        <v>10532497</v>
      </c>
      <c r="O318" s="13">
        <v>11216460</v>
      </c>
      <c r="P318" s="13">
        <v>11340752</v>
      </c>
      <c r="Q318" s="13">
        <v>11559877</v>
      </c>
      <c r="R318" s="13">
        <v>11683617</v>
      </c>
      <c r="S318" s="13">
        <v>11947856</v>
      </c>
      <c r="T318" s="13">
        <v>0</v>
      </c>
      <c r="U318" s="13">
        <v>0</v>
      </c>
      <c r="V318" s="27">
        <f t="shared" si="12"/>
        <v>124417043</v>
      </c>
      <c r="W318" s="28">
        <f t="shared" si="11"/>
        <v>5.0928064460693846E-3</v>
      </c>
      <c r="X318" s="9"/>
    </row>
    <row r="319" spans="1:24">
      <c r="A319" s="10" t="s">
        <v>380</v>
      </c>
      <c r="B319" s="34" t="s">
        <v>8</v>
      </c>
      <c r="C319" s="13">
        <v>10299203</v>
      </c>
      <c r="D319" s="13">
        <v>10861376</v>
      </c>
      <c r="E319" s="13">
        <v>10933681</v>
      </c>
      <c r="F319" s="13">
        <v>10828913</v>
      </c>
      <c r="G319" s="13">
        <v>11479028</v>
      </c>
      <c r="H319" s="13">
        <v>13094812</v>
      </c>
      <c r="I319" s="13">
        <v>13770180</v>
      </c>
      <c r="J319" s="13">
        <v>13596442</v>
      </c>
      <c r="K319" s="13">
        <v>13640505</v>
      </c>
      <c r="L319" s="15">
        <v>14688497</v>
      </c>
      <c r="M319" s="13">
        <v>15823897</v>
      </c>
      <c r="N319" s="13">
        <v>16865175</v>
      </c>
      <c r="O319" s="13">
        <v>18106268</v>
      </c>
      <c r="P319" s="13">
        <v>19172277</v>
      </c>
      <c r="Q319" s="13">
        <v>20100354</v>
      </c>
      <c r="R319" s="13">
        <v>19968336</v>
      </c>
      <c r="S319" s="13">
        <v>20521780</v>
      </c>
      <c r="T319" s="13">
        <v>19999403</v>
      </c>
      <c r="U319" s="13">
        <v>21622720</v>
      </c>
      <c r="V319" s="27">
        <f t="shared" si="12"/>
        <v>295372847</v>
      </c>
      <c r="W319" s="28">
        <f t="shared" si="11"/>
        <v>1.2090600314262944E-2</v>
      </c>
      <c r="X319" s="9"/>
    </row>
    <row r="320" spans="1:24">
      <c r="A320" s="10" t="s">
        <v>381</v>
      </c>
      <c r="B320" s="34" t="s">
        <v>54</v>
      </c>
      <c r="C320" s="13">
        <v>80135</v>
      </c>
      <c r="D320" s="13">
        <v>55546</v>
      </c>
      <c r="E320" s="13">
        <v>72732</v>
      </c>
      <c r="F320" s="13">
        <v>239853</v>
      </c>
      <c r="G320" s="13">
        <v>469363</v>
      </c>
      <c r="H320" s="13">
        <v>644347</v>
      </c>
      <c r="I320" s="13">
        <v>770743</v>
      </c>
      <c r="J320" s="13">
        <v>0</v>
      </c>
      <c r="K320" s="13">
        <v>0</v>
      </c>
      <c r="L320" s="15">
        <v>0</v>
      </c>
      <c r="M320" s="13">
        <v>0</v>
      </c>
      <c r="N320" s="13">
        <v>0</v>
      </c>
      <c r="O320" s="13">
        <v>2227096</v>
      </c>
      <c r="P320" s="13">
        <v>0</v>
      </c>
      <c r="Q320" s="13">
        <v>0</v>
      </c>
      <c r="R320" s="13">
        <v>0</v>
      </c>
      <c r="S320" s="13">
        <v>0</v>
      </c>
      <c r="T320" s="13">
        <v>0</v>
      </c>
      <c r="U320" s="13">
        <v>0</v>
      </c>
      <c r="V320" s="27">
        <f t="shared" si="12"/>
        <v>4559815</v>
      </c>
      <c r="W320" s="28">
        <f t="shared" si="11"/>
        <v>1.8664850622501832E-4</v>
      </c>
      <c r="X320" s="9"/>
    </row>
    <row r="321" spans="1:24">
      <c r="A321" s="10" t="s">
        <v>382</v>
      </c>
      <c r="B321" s="34" t="s">
        <v>55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5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27">
        <f t="shared" si="12"/>
        <v>0</v>
      </c>
      <c r="W321" s="28">
        <f t="shared" si="11"/>
        <v>0</v>
      </c>
      <c r="X321" s="9"/>
    </row>
    <row r="322" spans="1:24">
      <c r="A322" s="10" t="s">
        <v>383</v>
      </c>
      <c r="B322" s="34" t="s">
        <v>8</v>
      </c>
      <c r="C322" s="13">
        <v>15061362</v>
      </c>
      <c r="D322" s="13">
        <v>14747866</v>
      </c>
      <c r="E322" s="13">
        <v>14806249</v>
      </c>
      <c r="F322" s="13">
        <v>14980850</v>
      </c>
      <c r="G322" s="13">
        <v>15426156</v>
      </c>
      <c r="H322" s="13">
        <v>15469533</v>
      </c>
      <c r="I322" s="13">
        <v>17768113</v>
      </c>
      <c r="J322" s="13">
        <v>18346380</v>
      </c>
      <c r="K322" s="13">
        <v>17915581</v>
      </c>
      <c r="L322" s="15">
        <v>17716444</v>
      </c>
      <c r="M322" s="13">
        <v>18535542</v>
      </c>
      <c r="N322" s="13">
        <v>18340860</v>
      </c>
      <c r="O322" s="13">
        <v>18519248</v>
      </c>
      <c r="P322" s="13">
        <v>18927221</v>
      </c>
      <c r="Q322" s="13">
        <v>19539817</v>
      </c>
      <c r="R322" s="13">
        <v>21083485</v>
      </c>
      <c r="S322" s="13">
        <v>21919364</v>
      </c>
      <c r="T322" s="13">
        <v>24337734</v>
      </c>
      <c r="U322" s="13">
        <v>26293019</v>
      </c>
      <c r="V322" s="27">
        <f t="shared" si="12"/>
        <v>349734824</v>
      </c>
      <c r="W322" s="28">
        <f t="shared" si="11"/>
        <v>1.4315818180007234E-2</v>
      </c>
      <c r="X322" s="9"/>
    </row>
    <row r="323" spans="1:24">
      <c r="A323" s="10" t="s">
        <v>384</v>
      </c>
      <c r="B323" s="34" t="s">
        <v>30</v>
      </c>
      <c r="C323" s="13">
        <v>132907</v>
      </c>
      <c r="D323" s="13">
        <v>156259</v>
      </c>
      <c r="E323" s="13">
        <v>134363</v>
      </c>
      <c r="F323" s="13">
        <v>0</v>
      </c>
      <c r="G323" s="13">
        <v>0</v>
      </c>
      <c r="H323" s="13">
        <v>164367</v>
      </c>
      <c r="I323" s="13">
        <v>167856</v>
      </c>
      <c r="J323" s="13">
        <v>162617</v>
      </c>
      <c r="K323" s="13">
        <v>165602</v>
      </c>
      <c r="L323" s="15">
        <v>159591</v>
      </c>
      <c r="M323" s="13">
        <v>154421</v>
      </c>
      <c r="N323" s="13">
        <v>153412</v>
      </c>
      <c r="O323" s="13">
        <v>0</v>
      </c>
      <c r="P323" s="13">
        <v>0</v>
      </c>
      <c r="Q323" s="13">
        <v>0</v>
      </c>
      <c r="R323" s="13">
        <v>175476</v>
      </c>
      <c r="S323" s="13">
        <v>0</v>
      </c>
      <c r="T323" s="13">
        <v>0</v>
      </c>
      <c r="U323" s="13">
        <v>0</v>
      </c>
      <c r="V323" s="27">
        <f t="shared" si="12"/>
        <v>1726871</v>
      </c>
      <c r="W323" s="28">
        <f t="shared" si="11"/>
        <v>7.0686616144142604E-5</v>
      </c>
      <c r="X323" s="9"/>
    </row>
    <row r="324" spans="1:24">
      <c r="A324" s="10" t="s">
        <v>385</v>
      </c>
      <c r="B324" s="34" t="s">
        <v>65</v>
      </c>
      <c r="C324" s="13">
        <v>765707</v>
      </c>
      <c r="D324" s="13">
        <v>758734</v>
      </c>
      <c r="E324" s="13">
        <v>1028379</v>
      </c>
      <c r="F324" s="13">
        <v>1037488</v>
      </c>
      <c r="G324" s="13">
        <v>988018</v>
      </c>
      <c r="H324" s="13">
        <v>915489</v>
      </c>
      <c r="I324" s="13">
        <v>892562</v>
      </c>
      <c r="J324" s="13">
        <v>906192</v>
      </c>
      <c r="K324" s="13">
        <v>877043</v>
      </c>
      <c r="L324" s="15">
        <v>876078</v>
      </c>
      <c r="M324" s="13">
        <v>900964</v>
      </c>
      <c r="N324" s="13">
        <v>983967</v>
      </c>
      <c r="O324" s="13">
        <v>999565</v>
      </c>
      <c r="P324" s="13">
        <v>1011953</v>
      </c>
      <c r="Q324" s="13">
        <v>1022780</v>
      </c>
      <c r="R324" s="13">
        <v>1035526</v>
      </c>
      <c r="S324" s="13">
        <v>1037904</v>
      </c>
      <c r="T324" s="13">
        <v>1033550</v>
      </c>
      <c r="U324" s="13">
        <v>1037961</v>
      </c>
      <c r="V324" s="27">
        <f t="shared" si="12"/>
        <v>18109860</v>
      </c>
      <c r="W324" s="28">
        <f t="shared" si="11"/>
        <v>7.4129724932792455E-4</v>
      </c>
      <c r="X324" s="9"/>
    </row>
    <row r="325" spans="1:24">
      <c r="A325" s="10" t="s">
        <v>386</v>
      </c>
      <c r="B325" s="34" t="s">
        <v>65</v>
      </c>
      <c r="C325" s="13">
        <v>0</v>
      </c>
      <c r="D325" s="13">
        <v>0</v>
      </c>
      <c r="E325" s="13">
        <v>0</v>
      </c>
      <c r="F325" s="13">
        <v>0</v>
      </c>
      <c r="G325" s="13">
        <v>12316133</v>
      </c>
      <c r="H325" s="13">
        <v>0</v>
      </c>
      <c r="I325" s="13">
        <v>0</v>
      </c>
      <c r="J325" s="13">
        <v>0</v>
      </c>
      <c r="K325" s="13">
        <v>0</v>
      </c>
      <c r="L325" s="15">
        <v>0</v>
      </c>
      <c r="M325" s="13">
        <v>13639841</v>
      </c>
      <c r="N325" s="13">
        <v>14346973</v>
      </c>
      <c r="O325" s="13">
        <v>14319634</v>
      </c>
      <c r="P325" s="13">
        <v>14418847</v>
      </c>
      <c r="Q325" s="13">
        <v>14657612</v>
      </c>
      <c r="R325" s="13">
        <v>14886790</v>
      </c>
      <c r="S325" s="13">
        <v>15052246</v>
      </c>
      <c r="T325" s="13">
        <v>15441950</v>
      </c>
      <c r="U325" s="13">
        <v>15326609</v>
      </c>
      <c r="V325" s="27">
        <f t="shared" si="12"/>
        <v>144406635</v>
      </c>
      <c r="W325" s="28">
        <f t="shared" ref="W325:W388" si="13">(V325/V$417)</f>
        <v>5.9110474244528453E-3</v>
      </c>
      <c r="X325" s="9"/>
    </row>
    <row r="326" spans="1:24">
      <c r="A326" s="10" t="s">
        <v>387</v>
      </c>
      <c r="B326" s="34" t="s">
        <v>52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5">
        <v>0</v>
      </c>
      <c r="M326" s="13">
        <v>0</v>
      </c>
      <c r="N326" s="13">
        <v>1300213</v>
      </c>
      <c r="O326" s="13">
        <v>1356177</v>
      </c>
      <c r="P326" s="13">
        <v>1378324</v>
      </c>
      <c r="Q326" s="13">
        <v>1350023</v>
      </c>
      <c r="R326" s="13">
        <v>1276702</v>
      </c>
      <c r="S326" s="13">
        <v>1439781</v>
      </c>
      <c r="T326" s="13">
        <v>1517108</v>
      </c>
      <c r="U326" s="13">
        <v>1506853</v>
      </c>
      <c r="V326" s="27">
        <f t="shared" ref="V326:V389" si="14">SUM(C326:U326)</f>
        <v>11125181</v>
      </c>
      <c r="W326" s="28">
        <f t="shared" si="13"/>
        <v>4.5539093474909742E-4</v>
      </c>
      <c r="X326" s="9"/>
    </row>
    <row r="327" spans="1:24">
      <c r="A327" s="10" t="s">
        <v>388</v>
      </c>
      <c r="B327" s="34" t="s">
        <v>23</v>
      </c>
      <c r="C327" s="13"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5">
        <v>0</v>
      </c>
      <c r="M327" s="13">
        <v>0</v>
      </c>
      <c r="N327" s="13">
        <v>0</v>
      </c>
      <c r="O327" s="13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  <c r="V327" s="27">
        <f t="shared" si="14"/>
        <v>0</v>
      </c>
      <c r="W327" s="28">
        <f t="shared" si="13"/>
        <v>0</v>
      </c>
      <c r="X327" s="9"/>
    </row>
    <row r="328" spans="1:24">
      <c r="A328" s="10" t="s">
        <v>389</v>
      </c>
      <c r="B328" s="34" t="s">
        <v>57</v>
      </c>
      <c r="C328" s="13">
        <v>22158149</v>
      </c>
      <c r="D328" s="13">
        <v>19653440</v>
      </c>
      <c r="E328" s="13">
        <v>7946038</v>
      </c>
      <c r="F328" s="13">
        <v>4393825</v>
      </c>
      <c r="G328" s="13">
        <v>2294471</v>
      </c>
      <c r="H328" s="13">
        <v>1115660</v>
      </c>
      <c r="I328" s="13">
        <v>886712</v>
      </c>
      <c r="J328" s="13">
        <v>29712956</v>
      </c>
      <c r="K328" s="13">
        <v>30618010</v>
      </c>
      <c r="L328" s="15">
        <v>32813960</v>
      </c>
      <c r="M328" s="13">
        <v>33201140</v>
      </c>
      <c r="N328" s="13">
        <v>36711309</v>
      </c>
      <c r="O328" s="13">
        <v>37325271</v>
      </c>
      <c r="P328" s="13">
        <v>40603031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27">
        <f t="shared" si="14"/>
        <v>299433972</v>
      </c>
      <c r="W328" s="28">
        <f t="shared" si="13"/>
        <v>1.2256835767859872E-2</v>
      </c>
      <c r="X328" s="9"/>
    </row>
    <row r="329" spans="1:24">
      <c r="A329" s="10" t="s">
        <v>390</v>
      </c>
      <c r="B329" s="34" t="s">
        <v>10</v>
      </c>
      <c r="C329" s="13">
        <v>4461616</v>
      </c>
      <c r="D329" s="13">
        <v>4760976</v>
      </c>
      <c r="E329" s="13">
        <v>4916263</v>
      </c>
      <c r="F329" s="13">
        <v>4943039</v>
      </c>
      <c r="G329" s="13">
        <v>5760716</v>
      </c>
      <c r="H329" s="13">
        <v>5879022</v>
      </c>
      <c r="I329" s="13">
        <v>6194421</v>
      </c>
      <c r="J329" s="13">
        <v>6224514</v>
      </c>
      <c r="K329" s="13">
        <v>6236208</v>
      </c>
      <c r="L329" s="15">
        <v>6297386</v>
      </c>
      <c r="M329" s="13">
        <v>6415376</v>
      </c>
      <c r="N329" s="13">
        <v>6761439</v>
      </c>
      <c r="O329" s="13">
        <v>7314562</v>
      </c>
      <c r="P329" s="13">
        <v>7402766</v>
      </c>
      <c r="Q329" s="13">
        <v>7553679</v>
      </c>
      <c r="R329" s="13">
        <v>7788001</v>
      </c>
      <c r="S329" s="13">
        <v>8094741</v>
      </c>
      <c r="T329" s="13">
        <v>8482370</v>
      </c>
      <c r="U329" s="13">
        <v>8741538</v>
      </c>
      <c r="V329" s="27">
        <f t="shared" si="14"/>
        <v>124228633</v>
      </c>
      <c r="W329" s="28">
        <f t="shared" si="13"/>
        <v>5.0850941934762741E-3</v>
      </c>
      <c r="X329" s="9"/>
    </row>
    <row r="330" spans="1:24">
      <c r="A330" s="10" t="s">
        <v>391</v>
      </c>
      <c r="B330" s="34" t="s">
        <v>20</v>
      </c>
      <c r="C330" s="13">
        <v>1590960</v>
      </c>
      <c r="D330" s="13">
        <v>1670495</v>
      </c>
      <c r="E330" s="13">
        <v>1772003</v>
      </c>
      <c r="F330" s="13">
        <v>0</v>
      </c>
      <c r="G330" s="13">
        <v>1476113</v>
      </c>
      <c r="H330" s="13">
        <v>1853735</v>
      </c>
      <c r="I330" s="13">
        <v>1800302</v>
      </c>
      <c r="J330" s="13">
        <v>1495490</v>
      </c>
      <c r="K330" s="13">
        <v>1578598</v>
      </c>
      <c r="L330" s="15">
        <v>1789076</v>
      </c>
      <c r="M330" s="13">
        <v>1763643</v>
      </c>
      <c r="N330" s="13">
        <v>1845165</v>
      </c>
      <c r="O330" s="13">
        <v>1939558</v>
      </c>
      <c r="P330" s="13">
        <v>1970504</v>
      </c>
      <c r="Q330" s="13">
        <v>2119919</v>
      </c>
      <c r="R330" s="13">
        <v>2047892</v>
      </c>
      <c r="S330" s="13">
        <v>2111417</v>
      </c>
      <c r="T330" s="13">
        <v>2047564</v>
      </c>
      <c r="U330" s="13">
        <v>0</v>
      </c>
      <c r="V330" s="27">
        <f t="shared" si="14"/>
        <v>30872434</v>
      </c>
      <c r="W330" s="28">
        <f t="shared" si="13"/>
        <v>1.26371216587306E-3</v>
      </c>
      <c r="X330" s="9"/>
    </row>
    <row r="331" spans="1:24">
      <c r="A331" s="10" t="s">
        <v>392</v>
      </c>
      <c r="B331" s="34" t="s">
        <v>64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5">
        <v>0</v>
      </c>
      <c r="M331" s="13">
        <v>0</v>
      </c>
      <c r="N331" s="13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27">
        <f t="shared" si="14"/>
        <v>0</v>
      </c>
      <c r="W331" s="28">
        <f t="shared" si="13"/>
        <v>0</v>
      </c>
      <c r="X331" s="9"/>
    </row>
    <row r="332" spans="1:24">
      <c r="A332" s="10" t="s">
        <v>393</v>
      </c>
      <c r="B332" s="34" t="s">
        <v>42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5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27">
        <f t="shared" si="14"/>
        <v>0</v>
      </c>
      <c r="W332" s="28">
        <f t="shared" si="13"/>
        <v>0</v>
      </c>
      <c r="X332" s="9"/>
    </row>
    <row r="333" spans="1:24">
      <c r="A333" s="10" t="s">
        <v>394</v>
      </c>
      <c r="B333" s="34" t="s">
        <v>53</v>
      </c>
      <c r="C333" s="13">
        <v>0</v>
      </c>
      <c r="D333" s="13">
        <v>0</v>
      </c>
      <c r="E333" s="13">
        <v>0</v>
      </c>
      <c r="F333" s="13">
        <v>0</v>
      </c>
      <c r="G333" s="13">
        <v>96337</v>
      </c>
      <c r="H333" s="13">
        <v>0</v>
      </c>
      <c r="I333" s="13">
        <v>0</v>
      </c>
      <c r="J333" s="13">
        <v>0</v>
      </c>
      <c r="K333" s="13">
        <v>0</v>
      </c>
      <c r="L333" s="15">
        <v>0</v>
      </c>
      <c r="M333" s="13">
        <v>0</v>
      </c>
      <c r="N333" s="13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27">
        <f t="shared" si="14"/>
        <v>96337</v>
      </c>
      <c r="W333" s="28">
        <f t="shared" si="13"/>
        <v>3.9433962001089056E-6</v>
      </c>
      <c r="X333" s="9"/>
    </row>
    <row r="334" spans="1:24">
      <c r="A334" s="10" t="s">
        <v>395</v>
      </c>
      <c r="B334" s="34" t="s">
        <v>53</v>
      </c>
      <c r="C334" s="13">
        <v>745147</v>
      </c>
      <c r="D334" s="13">
        <v>694543</v>
      </c>
      <c r="E334" s="13">
        <v>731173</v>
      </c>
      <c r="F334" s="13">
        <v>758926</v>
      </c>
      <c r="G334" s="13">
        <v>748041</v>
      </c>
      <c r="H334" s="13">
        <v>754027</v>
      </c>
      <c r="I334" s="13">
        <v>753712</v>
      </c>
      <c r="J334" s="13">
        <v>753222</v>
      </c>
      <c r="K334" s="13">
        <v>826842</v>
      </c>
      <c r="L334" s="15">
        <v>801252</v>
      </c>
      <c r="M334" s="13">
        <v>809642</v>
      </c>
      <c r="N334" s="13">
        <v>817945</v>
      </c>
      <c r="O334" s="13">
        <v>853169</v>
      </c>
      <c r="P334" s="13">
        <v>851866</v>
      </c>
      <c r="Q334" s="13">
        <v>853761</v>
      </c>
      <c r="R334" s="13">
        <v>892417</v>
      </c>
      <c r="S334" s="13">
        <v>925012</v>
      </c>
      <c r="T334" s="13">
        <v>1021865</v>
      </c>
      <c r="U334" s="13">
        <v>35973</v>
      </c>
      <c r="V334" s="27">
        <f t="shared" si="14"/>
        <v>14628535</v>
      </c>
      <c r="W334" s="28">
        <f t="shared" si="13"/>
        <v>5.9879495242907846E-4</v>
      </c>
      <c r="X334" s="9"/>
    </row>
    <row r="335" spans="1:24">
      <c r="A335" s="10" t="s">
        <v>396</v>
      </c>
      <c r="B335" s="34" t="s">
        <v>51</v>
      </c>
      <c r="C335" s="13">
        <v>6349926</v>
      </c>
      <c r="D335" s="13">
        <v>6913639</v>
      </c>
      <c r="E335" s="13">
        <v>5611156</v>
      </c>
      <c r="F335" s="13">
        <v>5856034</v>
      </c>
      <c r="G335" s="13">
        <v>5838630</v>
      </c>
      <c r="H335" s="13">
        <v>5876911</v>
      </c>
      <c r="I335" s="13">
        <v>5920297</v>
      </c>
      <c r="J335" s="13">
        <v>5744246</v>
      </c>
      <c r="K335" s="13">
        <v>6674106</v>
      </c>
      <c r="L335" s="15">
        <v>6867180</v>
      </c>
      <c r="M335" s="13">
        <v>7267783</v>
      </c>
      <c r="N335" s="13">
        <v>8114878</v>
      </c>
      <c r="O335" s="13">
        <v>9059466</v>
      </c>
      <c r="P335" s="13">
        <v>10120391</v>
      </c>
      <c r="Q335" s="13">
        <v>11353181</v>
      </c>
      <c r="R335" s="13">
        <v>11868925</v>
      </c>
      <c r="S335" s="13">
        <v>11776944</v>
      </c>
      <c r="T335" s="13">
        <v>12072935</v>
      </c>
      <c r="U335" s="13">
        <v>11435144</v>
      </c>
      <c r="V335" s="27">
        <f t="shared" si="14"/>
        <v>154721772</v>
      </c>
      <c r="W335" s="28">
        <f t="shared" si="13"/>
        <v>6.3332805441202915E-3</v>
      </c>
      <c r="X335" s="9"/>
    </row>
    <row r="336" spans="1:24">
      <c r="A336" s="10" t="s">
        <v>397</v>
      </c>
      <c r="B336" s="34" t="s">
        <v>7</v>
      </c>
      <c r="C336" s="13">
        <v>3644323</v>
      </c>
      <c r="D336" s="13">
        <v>3886636</v>
      </c>
      <c r="E336" s="13">
        <v>3851129</v>
      </c>
      <c r="F336" s="13">
        <v>3713356</v>
      </c>
      <c r="G336" s="13">
        <v>3589885</v>
      </c>
      <c r="H336" s="13">
        <v>3800157</v>
      </c>
      <c r="I336" s="13">
        <v>3807712</v>
      </c>
      <c r="J336" s="13">
        <v>3782986</v>
      </c>
      <c r="K336" s="13">
        <v>4135796</v>
      </c>
      <c r="L336" s="15">
        <v>4264774</v>
      </c>
      <c r="M336" s="13">
        <v>4423101</v>
      </c>
      <c r="N336" s="13">
        <v>4454505</v>
      </c>
      <c r="O336" s="13">
        <v>5154535</v>
      </c>
      <c r="P336" s="13">
        <v>5483954</v>
      </c>
      <c r="Q336" s="13">
        <v>4716016</v>
      </c>
      <c r="R336" s="13">
        <v>4520544</v>
      </c>
      <c r="S336" s="13">
        <v>5103545</v>
      </c>
      <c r="T336" s="13">
        <v>5308859</v>
      </c>
      <c r="U336" s="13">
        <v>5597154</v>
      </c>
      <c r="V336" s="27">
        <f t="shared" si="14"/>
        <v>83238967</v>
      </c>
      <c r="W336" s="28">
        <f t="shared" si="13"/>
        <v>3.4072498226931564E-3</v>
      </c>
      <c r="X336" s="9"/>
    </row>
    <row r="337" spans="1:24">
      <c r="A337" s="10" t="s">
        <v>398</v>
      </c>
      <c r="B337" s="34" t="s">
        <v>51</v>
      </c>
      <c r="C337" s="13">
        <v>3926347</v>
      </c>
      <c r="D337" s="13">
        <v>2298831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5">
        <v>0</v>
      </c>
      <c r="M337" s="13">
        <v>0</v>
      </c>
      <c r="N337" s="13">
        <v>0</v>
      </c>
      <c r="O337" s="13"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1096636</v>
      </c>
      <c r="V337" s="27">
        <f t="shared" si="14"/>
        <v>7321814</v>
      </c>
      <c r="W337" s="28">
        <f t="shared" si="13"/>
        <v>2.9970637974510505E-4</v>
      </c>
      <c r="X337" s="9"/>
    </row>
    <row r="338" spans="1:24">
      <c r="A338" s="10" t="s">
        <v>399</v>
      </c>
      <c r="B338" s="34" t="s">
        <v>53</v>
      </c>
      <c r="C338" s="13">
        <v>0</v>
      </c>
      <c r="D338" s="13">
        <v>2868927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5">
        <v>0</v>
      </c>
      <c r="M338" s="13">
        <v>0</v>
      </c>
      <c r="N338" s="13">
        <v>0</v>
      </c>
      <c r="O338" s="13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6448673</v>
      </c>
      <c r="V338" s="27">
        <f t="shared" si="14"/>
        <v>9317600</v>
      </c>
      <c r="W338" s="28">
        <f t="shared" si="13"/>
        <v>3.8140058787521661E-4</v>
      </c>
      <c r="X338" s="9"/>
    </row>
    <row r="339" spans="1:24">
      <c r="A339" s="10" t="s">
        <v>400</v>
      </c>
      <c r="B339" s="34" t="s">
        <v>52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5">
        <v>0</v>
      </c>
      <c r="M339" s="13">
        <v>0</v>
      </c>
      <c r="N339" s="13">
        <v>0</v>
      </c>
      <c r="O339" s="13">
        <v>0</v>
      </c>
      <c r="P339" s="13">
        <v>0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27">
        <f t="shared" si="14"/>
        <v>0</v>
      </c>
      <c r="W339" s="28">
        <f t="shared" si="13"/>
        <v>0</v>
      </c>
      <c r="X339" s="9"/>
    </row>
    <row r="340" spans="1:24">
      <c r="A340" s="10" t="s">
        <v>401</v>
      </c>
      <c r="B340" s="34" t="s">
        <v>60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5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  <c r="R340" s="13">
        <v>0</v>
      </c>
      <c r="S340" s="13">
        <v>0</v>
      </c>
      <c r="T340" s="13">
        <v>0</v>
      </c>
      <c r="U340" s="13">
        <v>0</v>
      </c>
      <c r="V340" s="27">
        <f t="shared" si="14"/>
        <v>0</v>
      </c>
      <c r="W340" s="28">
        <f t="shared" si="13"/>
        <v>0</v>
      </c>
      <c r="X340" s="9"/>
    </row>
    <row r="341" spans="1:24">
      <c r="A341" s="10" t="s">
        <v>402</v>
      </c>
      <c r="B341" s="34" t="s">
        <v>36</v>
      </c>
      <c r="C341" s="13">
        <v>3692560</v>
      </c>
      <c r="D341" s="13">
        <v>4075570</v>
      </c>
      <c r="E341" s="13">
        <v>5000214</v>
      </c>
      <c r="F341" s="13">
        <v>5374969</v>
      </c>
      <c r="G341" s="13">
        <v>5620158</v>
      </c>
      <c r="H341" s="13">
        <v>5761971</v>
      </c>
      <c r="I341" s="13">
        <v>5857675</v>
      </c>
      <c r="J341" s="13">
        <v>6049695</v>
      </c>
      <c r="K341" s="13">
        <v>6005411</v>
      </c>
      <c r="L341" s="15">
        <v>6188177</v>
      </c>
      <c r="M341" s="13">
        <v>6411546</v>
      </c>
      <c r="N341" s="13">
        <v>6609162</v>
      </c>
      <c r="O341" s="13">
        <v>6932340</v>
      </c>
      <c r="P341" s="13">
        <v>7082032</v>
      </c>
      <c r="Q341" s="13">
        <v>7417354</v>
      </c>
      <c r="R341" s="13">
        <v>7604835</v>
      </c>
      <c r="S341" s="13">
        <v>7806592</v>
      </c>
      <c r="T341" s="13">
        <v>7872313</v>
      </c>
      <c r="U341" s="13">
        <v>6447292</v>
      </c>
      <c r="V341" s="27">
        <f t="shared" si="14"/>
        <v>117809866</v>
      </c>
      <c r="W341" s="28">
        <f t="shared" si="13"/>
        <v>4.8223525532219121E-3</v>
      </c>
      <c r="X341" s="9"/>
    </row>
    <row r="342" spans="1:24">
      <c r="A342" s="10" t="s">
        <v>59</v>
      </c>
      <c r="B342" s="34" t="s">
        <v>59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5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26994053</v>
      </c>
      <c r="R342" s="13">
        <v>27303505</v>
      </c>
      <c r="S342" s="13">
        <v>28768959</v>
      </c>
      <c r="T342" s="13">
        <v>29169294</v>
      </c>
      <c r="U342" s="13">
        <v>621585</v>
      </c>
      <c r="V342" s="27">
        <f t="shared" si="14"/>
        <v>112857396</v>
      </c>
      <c r="W342" s="28">
        <f t="shared" si="13"/>
        <v>4.6196313622033696E-3</v>
      </c>
      <c r="X342" s="9"/>
    </row>
    <row r="343" spans="1:24">
      <c r="A343" s="10" t="s">
        <v>403</v>
      </c>
      <c r="B343" s="34" t="s">
        <v>7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5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0</v>
      </c>
      <c r="V343" s="27">
        <f t="shared" si="14"/>
        <v>0</v>
      </c>
      <c r="W343" s="28">
        <f t="shared" si="13"/>
        <v>0</v>
      </c>
      <c r="X343" s="9"/>
    </row>
    <row r="344" spans="1:24">
      <c r="A344" s="10" t="s">
        <v>404</v>
      </c>
      <c r="B344" s="34" t="s">
        <v>8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5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27">
        <f t="shared" si="14"/>
        <v>0</v>
      </c>
      <c r="W344" s="28">
        <f t="shared" si="13"/>
        <v>0</v>
      </c>
      <c r="X344" s="9"/>
    </row>
    <row r="345" spans="1:24">
      <c r="A345" s="10" t="s">
        <v>405</v>
      </c>
      <c r="B345" s="34" t="s">
        <v>31</v>
      </c>
      <c r="C345" s="13"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5">
        <v>0</v>
      </c>
      <c r="M345" s="13">
        <v>0</v>
      </c>
      <c r="N345" s="13">
        <v>0</v>
      </c>
      <c r="O345" s="13">
        <v>0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0</v>
      </c>
      <c r="V345" s="27">
        <f t="shared" si="14"/>
        <v>0</v>
      </c>
      <c r="W345" s="28">
        <f t="shared" si="13"/>
        <v>0</v>
      </c>
      <c r="X345" s="9"/>
    </row>
    <row r="346" spans="1:24">
      <c r="A346" s="10" t="s">
        <v>406</v>
      </c>
      <c r="B346" s="34" t="s">
        <v>28</v>
      </c>
      <c r="C346" s="13">
        <v>1745748</v>
      </c>
      <c r="D346" s="13">
        <v>1589715</v>
      </c>
      <c r="E346" s="13">
        <v>1964810</v>
      </c>
      <c r="F346" s="13">
        <v>1782605</v>
      </c>
      <c r="G346" s="13">
        <v>2270597</v>
      </c>
      <c r="H346" s="13">
        <v>2491214</v>
      </c>
      <c r="I346" s="13">
        <v>2666497</v>
      </c>
      <c r="J346" s="13">
        <v>2660058</v>
      </c>
      <c r="K346" s="13">
        <v>2678275</v>
      </c>
      <c r="L346" s="15">
        <v>2741443</v>
      </c>
      <c r="M346" s="13">
        <v>2843934</v>
      </c>
      <c r="N346" s="13">
        <v>3108751</v>
      </c>
      <c r="O346" s="13">
        <v>3170456</v>
      </c>
      <c r="P346" s="13">
        <v>3180260</v>
      </c>
      <c r="Q346" s="13">
        <v>3377841</v>
      </c>
      <c r="R346" s="13">
        <v>3379603</v>
      </c>
      <c r="S346" s="13">
        <v>3527503</v>
      </c>
      <c r="T346" s="13">
        <v>4039372</v>
      </c>
      <c r="U346" s="13">
        <v>4469941</v>
      </c>
      <c r="V346" s="27">
        <f t="shared" si="14"/>
        <v>53688623</v>
      </c>
      <c r="W346" s="28">
        <f t="shared" si="13"/>
        <v>2.1976552303609163E-3</v>
      </c>
      <c r="X346" s="9"/>
    </row>
    <row r="347" spans="1:24">
      <c r="A347" s="10" t="s">
        <v>60</v>
      </c>
      <c r="B347" s="34" t="s">
        <v>53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5">
        <v>0</v>
      </c>
      <c r="M347" s="13">
        <v>0</v>
      </c>
      <c r="N347" s="13">
        <v>0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27">
        <f t="shared" si="14"/>
        <v>0</v>
      </c>
      <c r="W347" s="28">
        <f t="shared" si="13"/>
        <v>0</v>
      </c>
      <c r="X347" s="9"/>
    </row>
    <row r="348" spans="1:24">
      <c r="A348" s="10" t="s">
        <v>407</v>
      </c>
      <c r="B348" s="34" t="s">
        <v>43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5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  <c r="V348" s="27">
        <f t="shared" si="14"/>
        <v>0</v>
      </c>
      <c r="W348" s="28">
        <f t="shared" si="13"/>
        <v>0</v>
      </c>
      <c r="X348" s="9"/>
    </row>
    <row r="349" spans="1:24">
      <c r="A349" s="10" t="s">
        <v>408</v>
      </c>
      <c r="B349" s="34" t="s">
        <v>47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5">
        <v>0</v>
      </c>
      <c r="M349" s="13">
        <v>0</v>
      </c>
      <c r="N349" s="13">
        <v>0</v>
      </c>
      <c r="O349" s="13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27">
        <f t="shared" si="14"/>
        <v>0</v>
      </c>
      <c r="W349" s="28">
        <f t="shared" si="13"/>
        <v>0</v>
      </c>
      <c r="X349" s="9"/>
    </row>
    <row r="350" spans="1:24">
      <c r="A350" s="10" t="s">
        <v>409</v>
      </c>
      <c r="B350" s="34" t="s">
        <v>32</v>
      </c>
      <c r="C350" s="13">
        <v>0</v>
      </c>
      <c r="D350" s="13">
        <v>515461</v>
      </c>
      <c r="E350" s="13">
        <v>554786</v>
      </c>
      <c r="F350" s="13">
        <v>598285</v>
      </c>
      <c r="G350" s="13">
        <v>704293</v>
      </c>
      <c r="H350" s="13">
        <v>660849</v>
      </c>
      <c r="I350" s="13">
        <v>643041</v>
      </c>
      <c r="J350" s="13">
        <v>656867</v>
      </c>
      <c r="K350" s="13">
        <v>715797</v>
      </c>
      <c r="L350" s="15">
        <v>754181</v>
      </c>
      <c r="M350" s="13">
        <v>759950</v>
      </c>
      <c r="N350" s="13">
        <v>742276</v>
      </c>
      <c r="O350" s="13">
        <v>0</v>
      </c>
      <c r="P350" s="13">
        <v>0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  <c r="V350" s="27">
        <f t="shared" si="14"/>
        <v>7305786</v>
      </c>
      <c r="W350" s="28">
        <f t="shared" si="13"/>
        <v>2.9905030000112982E-4</v>
      </c>
      <c r="X350" s="9"/>
    </row>
    <row r="351" spans="1:24">
      <c r="A351" s="10" t="s">
        <v>410</v>
      </c>
      <c r="B351" s="34" t="s">
        <v>66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5">
        <v>0</v>
      </c>
      <c r="M351" s="13">
        <v>0</v>
      </c>
      <c r="N351" s="13">
        <v>0</v>
      </c>
      <c r="O351" s="13">
        <v>0</v>
      </c>
      <c r="P351" s="13">
        <v>0</v>
      </c>
      <c r="Q351" s="13">
        <v>0</v>
      </c>
      <c r="R351" s="13">
        <v>0</v>
      </c>
      <c r="S351" s="13">
        <v>42308</v>
      </c>
      <c r="T351" s="13">
        <v>50041</v>
      </c>
      <c r="U351" s="13">
        <v>54488</v>
      </c>
      <c r="V351" s="27">
        <f t="shared" si="14"/>
        <v>146837</v>
      </c>
      <c r="W351" s="28">
        <f t="shared" si="13"/>
        <v>6.0105304071684962E-6</v>
      </c>
      <c r="X351" s="9"/>
    </row>
    <row r="352" spans="1:24">
      <c r="A352" s="10" t="s">
        <v>411</v>
      </c>
      <c r="B352" s="34" t="s">
        <v>51</v>
      </c>
      <c r="C352" s="13">
        <v>665851</v>
      </c>
      <c r="D352" s="13">
        <v>0</v>
      </c>
      <c r="E352" s="13">
        <v>818763</v>
      </c>
      <c r="F352" s="13">
        <v>901114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5">
        <v>0</v>
      </c>
      <c r="M352" s="13">
        <v>0</v>
      </c>
      <c r="N352" s="13">
        <v>0</v>
      </c>
      <c r="O352" s="13">
        <v>0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3">
        <v>0</v>
      </c>
      <c r="V352" s="27">
        <f t="shared" si="14"/>
        <v>2385728</v>
      </c>
      <c r="W352" s="28">
        <f t="shared" si="13"/>
        <v>9.7655840743363599E-5</v>
      </c>
      <c r="X352" s="9"/>
    </row>
    <row r="353" spans="1:24">
      <c r="A353" s="10" t="s">
        <v>412</v>
      </c>
      <c r="B353" s="34" t="s">
        <v>65</v>
      </c>
      <c r="C353" s="13">
        <v>1875807</v>
      </c>
      <c r="D353" s="13">
        <v>2052092</v>
      </c>
      <c r="E353" s="13">
        <v>2075569</v>
      </c>
      <c r="F353" s="13">
        <v>2076678</v>
      </c>
      <c r="G353" s="13">
        <v>2586312</v>
      </c>
      <c r="H353" s="13">
        <v>2507034</v>
      </c>
      <c r="I353" s="13">
        <v>2480249</v>
      </c>
      <c r="J353" s="13">
        <v>2617914</v>
      </c>
      <c r="K353" s="13">
        <v>2639563</v>
      </c>
      <c r="L353" s="15">
        <v>2869423</v>
      </c>
      <c r="M353" s="13">
        <v>2646632</v>
      </c>
      <c r="N353" s="13">
        <v>2838561</v>
      </c>
      <c r="O353" s="13">
        <v>2807568</v>
      </c>
      <c r="P353" s="13">
        <v>2762926</v>
      </c>
      <c r="Q353" s="13">
        <v>2974458</v>
      </c>
      <c r="R353" s="13">
        <v>4042639</v>
      </c>
      <c r="S353" s="13">
        <v>4113812</v>
      </c>
      <c r="T353" s="13">
        <v>4288101</v>
      </c>
      <c r="U353" s="13">
        <v>4416581</v>
      </c>
      <c r="V353" s="27">
        <f t="shared" si="14"/>
        <v>54671919</v>
      </c>
      <c r="W353" s="28">
        <f t="shared" si="13"/>
        <v>2.2379048303067554E-3</v>
      </c>
      <c r="X353" s="9"/>
    </row>
    <row r="354" spans="1:24">
      <c r="A354" s="10" t="s">
        <v>413</v>
      </c>
      <c r="B354" s="34" t="s">
        <v>44</v>
      </c>
      <c r="C354" s="13"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5">
        <v>0</v>
      </c>
      <c r="M354" s="13">
        <v>0</v>
      </c>
      <c r="N354" s="13">
        <v>0</v>
      </c>
      <c r="O354" s="13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27">
        <f t="shared" si="14"/>
        <v>0</v>
      </c>
      <c r="W354" s="28">
        <f t="shared" si="13"/>
        <v>0</v>
      </c>
      <c r="X354" s="9"/>
    </row>
    <row r="355" spans="1:24">
      <c r="A355" s="10" t="s">
        <v>414</v>
      </c>
      <c r="B355" s="34" t="s">
        <v>51</v>
      </c>
      <c r="C355" s="13">
        <v>229763</v>
      </c>
      <c r="D355" s="13">
        <v>234599</v>
      </c>
      <c r="E355" s="13">
        <v>267073</v>
      </c>
      <c r="F355" s="13">
        <v>273441</v>
      </c>
      <c r="G355" s="13">
        <v>287457</v>
      </c>
      <c r="H355" s="13">
        <v>284625</v>
      </c>
      <c r="I355" s="13">
        <v>312512</v>
      </c>
      <c r="J355" s="13">
        <v>322934</v>
      </c>
      <c r="K355" s="13">
        <v>327987</v>
      </c>
      <c r="L355" s="15">
        <v>363732</v>
      </c>
      <c r="M355" s="13">
        <v>371061</v>
      </c>
      <c r="N355" s="13">
        <v>311558</v>
      </c>
      <c r="O355" s="13">
        <v>378205</v>
      </c>
      <c r="P355" s="13">
        <v>431149</v>
      </c>
      <c r="Q355" s="13">
        <v>443685</v>
      </c>
      <c r="R355" s="13">
        <v>71009</v>
      </c>
      <c r="S355" s="13">
        <v>357128</v>
      </c>
      <c r="T355" s="13">
        <v>469602</v>
      </c>
      <c r="U355" s="13">
        <v>530600</v>
      </c>
      <c r="V355" s="27">
        <f t="shared" si="14"/>
        <v>6268120</v>
      </c>
      <c r="W355" s="28">
        <f t="shared" si="13"/>
        <v>2.5657515378127443E-4</v>
      </c>
      <c r="X355" s="9"/>
    </row>
    <row r="356" spans="1:24">
      <c r="A356" s="10" t="s">
        <v>415</v>
      </c>
      <c r="B356" s="34" t="s">
        <v>53</v>
      </c>
      <c r="C356" s="13">
        <v>836364</v>
      </c>
      <c r="D356" s="13">
        <v>945225</v>
      </c>
      <c r="E356" s="13">
        <v>921253</v>
      </c>
      <c r="F356" s="13">
        <v>902525</v>
      </c>
      <c r="G356" s="13">
        <v>875654</v>
      </c>
      <c r="H356" s="13">
        <v>863487</v>
      </c>
      <c r="I356" s="13">
        <v>874603</v>
      </c>
      <c r="J356" s="13">
        <v>868014</v>
      </c>
      <c r="K356" s="13">
        <v>859051</v>
      </c>
      <c r="L356" s="15">
        <v>842519</v>
      </c>
      <c r="M356" s="13">
        <v>876912</v>
      </c>
      <c r="N356" s="13">
        <v>857922</v>
      </c>
      <c r="O356" s="13">
        <v>945215</v>
      </c>
      <c r="P356" s="13">
        <v>977692</v>
      </c>
      <c r="Q356" s="13">
        <v>1133869</v>
      </c>
      <c r="R356" s="13">
        <v>1328968</v>
      </c>
      <c r="S356" s="13">
        <v>1394330</v>
      </c>
      <c r="T356" s="13">
        <v>1503184</v>
      </c>
      <c r="U356" s="13">
        <v>1498424</v>
      </c>
      <c r="V356" s="27">
        <f t="shared" si="14"/>
        <v>19305211</v>
      </c>
      <c r="W356" s="28">
        <f t="shared" si="13"/>
        <v>7.902269709426352E-4</v>
      </c>
      <c r="X356" s="9"/>
    </row>
    <row r="357" spans="1:24">
      <c r="A357" s="10" t="s">
        <v>416</v>
      </c>
      <c r="B357" s="34" t="s">
        <v>8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5">
        <v>0</v>
      </c>
      <c r="M357" s="13">
        <v>0</v>
      </c>
      <c r="N357" s="13">
        <v>0</v>
      </c>
      <c r="O357" s="13">
        <v>0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  <c r="V357" s="27">
        <f t="shared" si="14"/>
        <v>0</v>
      </c>
      <c r="W357" s="28">
        <f t="shared" si="13"/>
        <v>0</v>
      </c>
      <c r="X357" s="9"/>
    </row>
    <row r="358" spans="1:24">
      <c r="A358" s="10" t="s">
        <v>417</v>
      </c>
      <c r="B358" s="34" t="s">
        <v>5</v>
      </c>
      <c r="C358" s="13">
        <v>1680915</v>
      </c>
      <c r="D358" s="13">
        <v>1985429</v>
      </c>
      <c r="E358" s="13">
        <v>1895832</v>
      </c>
      <c r="F358" s="13">
        <v>1881636</v>
      </c>
      <c r="G358" s="13">
        <v>1809892</v>
      </c>
      <c r="H358" s="13">
        <v>1830779</v>
      </c>
      <c r="I358" s="13">
        <v>1824329</v>
      </c>
      <c r="J358" s="13">
        <v>1855421</v>
      </c>
      <c r="K358" s="13">
        <v>1801973</v>
      </c>
      <c r="L358" s="15">
        <v>0</v>
      </c>
      <c r="M358" s="13">
        <v>2946147</v>
      </c>
      <c r="N358" s="13">
        <v>3268647</v>
      </c>
      <c r="O358" s="13">
        <v>3308155</v>
      </c>
      <c r="P358" s="13">
        <v>3357658</v>
      </c>
      <c r="Q358" s="13">
        <v>1801748</v>
      </c>
      <c r="R358" s="13">
        <v>2879506</v>
      </c>
      <c r="S358" s="13">
        <v>3176019</v>
      </c>
      <c r="T358" s="13">
        <v>3213819</v>
      </c>
      <c r="U358" s="13">
        <v>3538313</v>
      </c>
      <c r="V358" s="27">
        <f t="shared" si="14"/>
        <v>44056218</v>
      </c>
      <c r="W358" s="28">
        <f t="shared" si="13"/>
        <v>1.8033686190390978E-3</v>
      </c>
      <c r="X358" s="9"/>
    </row>
    <row r="359" spans="1:24">
      <c r="A359" s="10" t="s">
        <v>418</v>
      </c>
      <c r="B359" s="34" t="s">
        <v>56</v>
      </c>
      <c r="C359" s="13">
        <v>0</v>
      </c>
      <c r="D359" s="13">
        <v>0</v>
      </c>
      <c r="E359" s="13">
        <v>8138741</v>
      </c>
      <c r="F359" s="13">
        <v>5519655</v>
      </c>
      <c r="G359" s="13">
        <v>4993875</v>
      </c>
      <c r="H359" s="13">
        <v>5419988</v>
      </c>
      <c r="I359" s="13">
        <v>5630282</v>
      </c>
      <c r="J359" s="13">
        <v>5942800</v>
      </c>
      <c r="K359" s="13">
        <v>6095946</v>
      </c>
      <c r="L359" s="15">
        <v>6579574</v>
      </c>
      <c r="M359" s="13">
        <v>0</v>
      </c>
      <c r="N359" s="13">
        <v>7327250</v>
      </c>
      <c r="O359" s="13">
        <v>8604175</v>
      </c>
      <c r="P359" s="13">
        <v>8864439</v>
      </c>
      <c r="Q359" s="13">
        <v>0</v>
      </c>
      <c r="R359" s="13">
        <v>0</v>
      </c>
      <c r="S359" s="13">
        <v>10093797</v>
      </c>
      <c r="T359" s="13">
        <v>0</v>
      </c>
      <c r="U359" s="13">
        <v>0</v>
      </c>
      <c r="V359" s="27">
        <f t="shared" si="14"/>
        <v>83210522</v>
      </c>
      <c r="W359" s="28">
        <f t="shared" si="13"/>
        <v>3.4060854735343481E-3</v>
      </c>
      <c r="X359" s="9"/>
    </row>
    <row r="360" spans="1:24">
      <c r="A360" s="10" t="s">
        <v>419</v>
      </c>
      <c r="B360" s="34" t="s">
        <v>56</v>
      </c>
      <c r="C360" s="13"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5">
        <v>0</v>
      </c>
      <c r="M360" s="13">
        <v>0</v>
      </c>
      <c r="N360" s="13">
        <v>0</v>
      </c>
      <c r="O360" s="13">
        <v>0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0</v>
      </c>
      <c r="V360" s="27">
        <f t="shared" si="14"/>
        <v>0</v>
      </c>
      <c r="W360" s="28">
        <f t="shared" si="13"/>
        <v>0</v>
      </c>
      <c r="X360" s="9"/>
    </row>
    <row r="361" spans="1:24">
      <c r="A361" s="10" t="s">
        <v>420</v>
      </c>
      <c r="B361" s="34" t="s">
        <v>50</v>
      </c>
      <c r="C361" s="13">
        <v>8653220</v>
      </c>
      <c r="D361" s="13">
        <v>5887044</v>
      </c>
      <c r="E361" s="13">
        <v>19551966</v>
      </c>
      <c r="F361" s="13">
        <v>13657850</v>
      </c>
      <c r="G361" s="13">
        <v>7523506</v>
      </c>
      <c r="H361" s="13">
        <v>7403492</v>
      </c>
      <c r="I361" s="13">
        <v>7537418</v>
      </c>
      <c r="J361" s="13">
        <v>7894030</v>
      </c>
      <c r="K361" s="13">
        <v>8350399</v>
      </c>
      <c r="L361" s="15">
        <v>8569039</v>
      </c>
      <c r="M361" s="13">
        <v>9507463</v>
      </c>
      <c r="N361" s="13">
        <v>10152611</v>
      </c>
      <c r="O361" s="13">
        <v>10952874</v>
      </c>
      <c r="P361" s="13">
        <v>11555239</v>
      </c>
      <c r="Q361" s="13">
        <v>12383663</v>
      </c>
      <c r="R361" s="13">
        <v>13538929</v>
      </c>
      <c r="S361" s="13">
        <v>14691568</v>
      </c>
      <c r="T361" s="13">
        <v>15405690</v>
      </c>
      <c r="U361" s="13">
        <v>1830275</v>
      </c>
      <c r="V361" s="27">
        <f t="shared" si="14"/>
        <v>195046276</v>
      </c>
      <c r="W361" s="28">
        <f t="shared" si="13"/>
        <v>7.9838976055284349E-3</v>
      </c>
      <c r="X361" s="9"/>
    </row>
    <row r="362" spans="1:24">
      <c r="A362" s="10" t="s">
        <v>421</v>
      </c>
      <c r="B362" s="34" t="s">
        <v>52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5">
        <v>0</v>
      </c>
      <c r="M362" s="13">
        <v>0</v>
      </c>
      <c r="N362" s="13">
        <v>0</v>
      </c>
      <c r="O362" s="13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27">
        <f t="shared" si="14"/>
        <v>0</v>
      </c>
      <c r="W362" s="28">
        <f t="shared" si="13"/>
        <v>0</v>
      </c>
      <c r="X362" s="9"/>
    </row>
    <row r="363" spans="1:24">
      <c r="A363" s="10" t="s">
        <v>422</v>
      </c>
      <c r="B363" s="34" t="s">
        <v>57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5">
        <v>0</v>
      </c>
      <c r="M363" s="13">
        <v>0</v>
      </c>
      <c r="N363" s="13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27">
        <f t="shared" si="14"/>
        <v>0</v>
      </c>
      <c r="W363" s="28">
        <f t="shared" si="13"/>
        <v>0</v>
      </c>
      <c r="X363" s="9"/>
    </row>
    <row r="364" spans="1:24">
      <c r="A364" s="10" t="s">
        <v>423</v>
      </c>
      <c r="B364" s="34" t="s">
        <v>66</v>
      </c>
      <c r="C364" s="13">
        <v>191445</v>
      </c>
      <c r="D364" s="13">
        <v>124370</v>
      </c>
      <c r="E364" s="13">
        <v>125313</v>
      </c>
      <c r="F364" s="13">
        <v>96901</v>
      </c>
      <c r="G364" s="13">
        <v>114024</v>
      </c>
      <c r="H364" s="13">
        <v>93074</v>
      </c>
      <c r="I364" s="13">
        <v>99000</v>
      </c>
      <c r="J364" s="13">
        <v>96388</v>
      </c>
      <c r="K364" s="13">
        <v>101708</v>
      </c>
      <c r="L364" s="15">
        <v>102948</v>
      </c>
      <c r="M364" s="13">
        <v>97551</v>
      </c>
      <c r="N364" s="13">
        <v>95215</v>
      </c>
      <c r="O364" s="13">
        <v>101597</v>
      </c>
      <c r="P364" s="13">
        <v>104268</v>
      </c>
      <c r="Q364" s="13">
        <v>95064</v>
      </c>
      <c r="R364" s="13">
        <v>94316</v>
      </c>
      <c r="S364" s="13">
        <v>104520</v>
      </c>
      <c r="T364" s="13">
        <v>105771</v>
      </c>
      <c r="U364" s="13">
        <v>156297</v>
      </c>
      <c r="V364" s="27">
        <f t="shared" si="14"/>
        <v>2099770</v>
      </c>
      <c r="W364" s="28">
        <f t="shared" si="13"/>
        <v>8.5950621662525062E-5</v>
      </c>
      <c r="X364" s="9"/>
    </row>
    <row r="365" spans="1:24">
      <c r="A365" s="10" t="s">
        <v>424</v>
      </c>
      <c r="B365" s="34" t="s">
        <v>53</v>
      </c>
      <c r="C365" s="13">
        <v>3294403</v>
      </c>
      <c r="D365" s="13">
        <v>3398409</v>
      </c>
      <c r="E365" s="13">
        <v>3493241</v>
      </c>
      <c r="F365" s="13">
        <v>3768610</v>
      </c>
      <c r="G365" s="13">
        <v>4244354</v>
      </c>
      <c r="H365" s="13">
        <v>5132878</v>
      </c>
      <c r="I365" s="13">
        <v>5544318</v>
      </c>
      <c r="J365" s="13">
        <v>6130387</v>
      </c>
      <c r="K365" s="13">
        <v>6092751</v>
      </c>
      <c r="L365" s="15">
        <v>6526902</v>
      </c>
      <c r="M365" s="13">
        <v>6710302</v>
      </c>
      <c r="N365" s="13">
        <v>7517907</v>
      </c>
      <c r="O365" s="13">
        <v>7885036</v>
      </c>
      <c r="P365" s="13">
        <v>8626540</v>
      </c>
      <c r="Q365" s="13">
        <v>8585316</v>
      </c>
      <c r="R365" s="13">
        <v>8931814</v>
      </c>
      <c r="S365" s="13">
        <v>9889262</v>
      </c>
      <c r="T365" s="13">
        <v>9928384</v>
      </c>
      <c r="U365" s="13">
        <v>10027006</v>
      </c>
      <c r="V365" s="27">
        <f t="shared" si="14"/>
        <v>125727820</v>
      </c>
      <c r="W365" s="28">
        <f t="shared" si="13"/>
        <v>5.1464609406144729E-3</v>
      </c>
      <c r="X365" s="9"/>
    </row>
    <row r="366" spans="1:24">
      <c r="A366" s="10" t="s">
        <v>425</v>
      </c>
      <c r="B366" s="34" t="s">
        <v>53</v>
      </c>
      <c r="C366" s="13"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5">
        <v>0</v>
      </c>
      <c r="M366" s="13">
        <v>0</v>
      </c>
      <c r="N366" s="13">
        <v>0</v>
      </c>
      <c r="O366" s="13">
        <v>0</v>
      </c>
      <c r="P366" s="13">
        <v>0</v>
      </c>
      <c r="Q366" s="13">
        <v>0</v>
      </c>
      <c r="R366" s="13">
        <v>0</v>
      </c>
      <c r="S366" s="13">
        <v>0</v>
      </c>
      <c r="T366" s="13">
        <v>0</v>
      </c>
      <c r="U366" s="13">
        <v>0</v>
      </c>
      <c r="V366" s="27">
        <f t="shared" si="14"/>
        <v>0</v>
      </c>
      <c r="W366" s="28">
        <f t="shared" si="13"/>
        <v>0</v>
      </c>
      <c r="X366" s="9"/>
    </row>
    <row r="367" spans="1:24">
      <c r="A367" s="10" t="s">
        <v>426</v>
      </c>
      <c r="B367" s="34" t="s">
        <v>6</v>
      </c>
      <c r="C367" s="13">
        <v>1091191</v>
      </c>
      <c r="D367" s="13">
        <v>1103180</v>
      </c>
      <c r="E367" s="13">
        <v>1157790</v>
      </c>
      <c r="F367" s="13">
        <v>1060984</v>
      </c>
      <c r="G367" s="13">
        <v>1095932</v>
      </c>
      <c r="H367" s="13">
        <v>1031547</v>
      </c>
      <c r="I367" s="13">
        <v>1035641</v>
      </c>
      <c r="J367" s="13">
        <v>1133997</v>
      </c>
      <c r="K367" s="13">
        <v>1130596</v>
      </c>
      <c r="L367" s="15">
        <v>1223784</v>
      </c>
      <c r="M367" s="13">
        <v>1317712</v>
      </c>
      <c r="N367" s="13">
        <v>1468822</v>
      </c>
      <c r="O367" s="13">
        <v>1557725</v>
      </c>
      <c r="P367" s="13">
        <v>1691854</v>
      </c>
      <c r="Q367" s="13">
        <v>1832626</v>
      </c>
      <c r="R367" s="13">
        <v>429444</v>
      </c>
      <c r="S367" s="13">
        <v>1823945</v>
      </c>
      <c r="T367" s="13">
        <v>2064555</v>
      </c>
      <c r="U367" s="13">
        <v>2313066</v>
      </c>
      <c r="V367" s="27">
        <f t="shared" si="14"/>
        <v>25564391</v>
      </c>
      <c r="W367" s="28">
        <f t="shared" si="13"/>
        <v>1.0464361805692342E-3</v>
      </c>
      <c r="X367" s="9"/>
    </row>
    <row r="368" spans="1:24">
      <c r="A368" s="10" t="s">
        <v>427</v>
      </c>
      <c r="B368" s="34" t="s">
        <v>43</v>
      </c>
      <c r="C368" s="13">
        <v>3477453</v>
      </c>
      <c r="D368" s="13">
        <v>3517590</v>
      </c>
      <c r="E368" s="13">
        <v>3497270</v>
      </c>
      <c r="F368" s="13">
        <v>3401383</v>
      </c>
      <c r="G368" s="13">
        <v>3638973</v>
      </c>
      <c r="H368" s="13">
        <v>3766116</v>
      </c>
      <c r="I368" s="13">
        <v>3930773</v>
      </c>
      <c r="J368" s="13">
        <v>3737490</v>
      </c>
      <c r="K368" s="13">
        <v>3972794</v>
      </c>
      <c r="L368" s="15">
        <v>0</v>
      </c>
      <c r="M368" s="13">
        <v>5237964</v>
      </c>
      <c r="N368" s="13">
        <v>5335960</v>
      </c>
      <c r="O368" s="13">
        <v>5431664</v>
      </c>
      <c r="P368" s="13">
        <v>5962531</v>
      </c>
      <c r="Q368" s="13">
        <v>6407606</v>
      </c>
      <c r="R368" s="13">
        <v>6474061</v>
      </c>
      <c r="S368" s="13">
        <v>6602989</v>
      </c>
      <c r="T368" s="13">
        <v>6394466.1699999999</v>
      </c>
      <c r="U368" s="13">
        <v>6957531</v>
      </c>
      <c r="V368" s="27">
        <f t="shared" si="14"/>
        <v>87744614.170000002</v>
      </c>
      <c r="W368" s="28">
        <f t="shared" si="13"/>
        <v>3.5916810581396561E-3</v>
      </c>
      <c r="X368" s="9"/>
    </row>
    <row r="369" spans="1:24">
      <c r="A369" s="10" t="s">
        <v>428</v>
      </c>
      <c r="B369" s="34" t="s">
        <v>44</v>
      </c>
      <c r="C369" s="13">
        <v>46160</v>
      </c>
      <c r="D369" s="13">
        <v>544575</v>
      </c>
      <c r="E369" s="13">
        <v>552314</v>
      </c>
      <c r="F369" s="13">
        <v>824871</v>
      </c>
      <c r="G369" s="13">
        <v>965569</v>
      </c>
      <c r="H369" s="13">
        <v>0</v>
      </c>
      <c r="I369" s="13">
        <v>0</v>
      </c>
      <c r="J369" s="13">
        <v>0</v>
      </c>
      <c r="K369" s="13">
        <v>982532</v>
      </c>
      <c r="L369" s="15">
        <v>978269</v>
      </c>
      <c r="M369" s="13">
        <v>996799</v>
      </c>
      <c r="N369" s="13">
        <v>968879</v>
      </c>
      <c r="O369" s="13">
        <v>1005488</v>
      </c>
      <c r="P369" s="13">
        <v>1003563</v>
      </c>
      <c r="Q369" s="13">
        <v>1031629</v>
      </c>
      <c r="R369" s="13">
        <v>1043095</v>
      </c>
      <c r="S369" s="13">
        <v>1085605</v>
      </c>
      <c r="T369" s="13">
        <v>1176090.4099999999</v>
      </c>
      <c r="U369" s="13">
        <v>1308002</v>
      </c>
      <c r="V369" s="27">
        <f t="shared" si="14"/>
        <v>14513440.41</v>
      </c>
      <c r="W369" s="28">
        <f t="shared" si="13"/>
        <v>5.9408374522043497E-4</v>
      </c>
      <c r="X369" s="9"/>
    </row>
    <row r="370" spans="1:24">
      <c r="A370" s="10" t="s">
        <v>429</v>
      </c>
      <c r="B370" s="34" t="s">
        <v>8</v>
      </c>
      <c r="C370" s="13">
        <v>25942884</v>
      </c>
      <c r="D370" s="13">
        <v>25983168</v>
      </c>
      <c r="E370" s="13">
        <v>26006827</v>
      </c>
      <c r="F370" s="13">
        <v>28237138</v>
      </c>
      <c r="G370" s="13">
        <v>33011665</v>
      </c>
      <c r="H370" s="13">
        <v>41707620</v>
      </c>
      <c r="I370" s="13">
        <v>42141633</v>
      </c>
      <c r="J370" s="13">
        <v>44243733</v>
      </c>
      <c r="K370" s="13">
        <v>47370743</v>
      </c>
      <c r="L370" s="15">
        <v>49081439</v>
      </c>
      <c r="M370" s="13">
        <v>51707809</v>
      </c>
      <c r="N370" s="13">
        <v>54605858</v>
      </c>
      <c r="O370" s="13">
        <v>57102366</v>
      </c>
      <c r="P370" s="13">
        <v>58627252</v>
      </c>
      <c r="Q370" s="13">
        <v>60281475</v>
      </c>
      <c r="R370" s="13">
        <v>60054198</v>
      </c>
      <c r="S370" s="13">
        <v>59663810</v>
      </c>
      <c r="T370" s="13">
        <v>59920119</v>
      </c>
      <c r="U370" s="13">
        <v>59644719</v>
      </c>
      <c r="V370" s="27">
        <f t="shared" si="14"/>
        <v>885334456</v>
      </c>
      <c r="W370" s="28">
        <f t="shared" si="13"/>
        <v>3.6239705716556311E-2</v>
      </c>
      <c r="X370" s="9"/>
    </row>
    <row r="371" spans="1:24">
      <c r="A371" s="10" t="s">
        <v>430</v>
      </c>
      <c r="B371" s="34" t="s">
        <v>44</v>
      </c>
      <c r="C371" s="13">
        <v>878160</v>
      </c>
      <c r="D371" s="13">
        <v>836470</v>
      </c>
      <c r="E371" s="13">
        <v>851085</v>
      </c>
      <c r="F371" s="13">
        <v>760055</v>
      </c>
      <c r="G371" s="13">
        <v>1085976</v>
      </c>
      <c r="H371" s="13">
        <v>1301973</v>
      </c>
      <c r="I371" s="13">
        <v>1411793</v>
      </c>
      <c r="J371" s="13">
        <v>1374137</v>
      </c>
      <c r="K371" s="13">
        <v>1278483</v>
      </c>
      <c r="L371" s="15">
        <v>1364033</v>
      </c>
      <c r="M371" s="13">
        <v>1411740</v>
      </c>
      <c r="N371" s="13">
        <v>1672785</v>
      </c>
      <c r="O371" s="13">
        <v>1547562</v>
      </c>
      <c r="P371" s="13">
        <v>2037321</v>
      </c>
      <c r="Q371" s="13">
        <v>1945496</v>
      </c>
      <c r="R371" s="13">
        <v>2278758</v>
      </c>
      <c r="S371" s="13">
        <v>2035208</v>
      </c>
      <c r="T371" s="13">
        <v>2159219</v>
      </c>
      <c r="U371" s="13">
        <v>0</v>
      </c>
      <c r="V371" s="27">
        <f t="shared" si="14"/>
        <v>26230254</v>
      </c>
      <c r="W371" s="28">
        <f t="shared" si="13"/>
        <v>1.073692184223003E-3</v>
      </c>
      <c r="X371" s="9"/>
    </row>
    <row r="372" spans="1:24">
      <c r="A372" s="10" t="s">
        <v>431</v>
      </c>
      <c r="B372" s="34" t="s">
        <v>44</v>
      </c>
      <c r="C372" s="13"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5">
        <v>0</v>
      </c>
      <c r="M372" s="13">
        <v>0</v>
      </c>
      <c r="N372" s="13">
        <v>0</v>
      </c>
      <c r="O372" s="13">
        <v>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3">
        <v>0</v>
      </c>
      <c r="V372" s="27">
        <f t="shared" si="14"/>
        <v>0</v>
      </c>
      <c r="W372" s="28">
        <f t="shared" si="13"/>
        <v>0</v>
      </c>
      <c r="X372" s="9"/>
    </row>
    <row r="373" spans="1:24">
      <c r="A373" s="10" t="s">
        <v>432</v>
      </c>
      <c r="B373" s="34" t="s">
        <v>37</v>
      </c>
      <c r="C373" s="13">
        <v>28738000</v>
      </c>
      <c r="D373" s="13">
        <v>30447000</v>
      </c>
      <c r="E373" s="13">
        <v>34080000</v>
      </c>
      <c r="F373" s="13">
        <v>41309000</v>
      </c>
      <c r="G373" s="13">
        <v>44924000</v>
      </c>
      <c r="H373" s="13">
        <v>49988000</v>
      </c>
      <c r="I373" s="13">
        <v>53299000</v>
      </c>
      <c r="J373" s="13">
        <v>53801000</v>
      </c>
      <c r="K373" s="13">
        <v>51351000</v>
      </c>
      <c r="L373" s="15">
        <v>52219000</v>
      </c>
      <c r="M373" s="13">
        <v>53090000</v>
      </c>
      <c r="N373" s="13">
        <v>52835000</v>
      </c>
      <c r="O373" s="13">
        <v>52885000</v>
      </c>
      <c r="P373" s="13">
        <v>59012000</v>
      </c>
      <c r="Q373" s="13">
        <v>62560000</v>
      </c>
      <c r="R373" s="13">
        <v>64302000</v>
      </c>
      <c r="S373" s="13">
        <v>66442000</v>
      </c>
      <c r="T373" s="13">
        <v>70644000</v>
      </c>
      <c r="U373" s="13">
        <v>77306000</v>
      </c>
      <c r="V373" s="27">
        <f t="shared" si="14"/>
        <v>999232000</v>
      </c>
      <c r="W373" s="28">
        <f t="shared" si="13"/>
        <v>4.0901913821555808E-2</v>
      </c>
      <c r="X373" s="9"/>
    </row>
    <row r="374" spans="1:24">
      <c r="A374" s="10" t="s">
        <v>433</v>
      </c>
      <c r="B374" s="34" t="s">
        <v>8</v>
      </c>
      <c r="C374" s="13">
        <v>10243115</v>
      </c>
      <c r="D374" s="13">
        <v>10534788</v>
      </c>
      <c r="E374" s="13">
        <v>10917115</v>
      </c>
      <c r="F374" s="13">
        <v>10934937</v>
      </c>
      <c r="G374" s="13">
        <v>11300979</v>
      </c>
      <c r="H374" s="13">
        <v>11293180</v>
      </c>
      <c r="I374" s="13">
        <v>12122058</v>
      </c>
      <c r="J374" s="13">
        <v>13064451</v>
      </c>
      <c r="K374" s="13">
        <v>14078326</v>
      </c>
      <c r="L374" s="15">
        <v>14761566</v>
      </c>
      <c r="M374" s="13">
        <v>15968869</v>
      </c>
      <c r="N374" s="13">
        <v>15893934</v>
      </c>
      <c r="O374" s="13">
        <v>15969841</v>
      </c>
      <c r="P374" s="13">
        <v>15964486</v>
      </c>
      <c r="Q374" s="13">
        <v>16579723</v>
      </c>
      <c r="R374" s="13">
        <v>16464079</v>
      </c>
      <c r="S374" s="13">
        <v>16103477</v>
      </c>
      <c r="T374" s="13">
        <v>16352086</v>
      </c>
      <c r="U374" s="13">
        <v>16310543</v>
      </c>
      <c r="V374" s="27">
        <f t="shared" si="14"/>
        <v>264857553</v>
      </c>
      <c r="W374" s="28">
        <f t="shared" si="13"/>
        <v>1.0841507085235612E-2</v>
      </c>
      <c r="X374" s="9"/>
    </row>
    <row r="375" spans="1:24">
      <c r="A375" s="10" t="s">
        <v>434</v>
      </c>
      <c r="B375" s="34" t="s">
        <v>29</v>
      </c>
      <c r="C375" s="13">
        <v>73048711</v>
      </c>
      <c r="D375" s="13">
        <v>79703233</v>
      </c>
      <c r="E375" s="13">
        <v>82514252</v>
      </c>
      <c r="F375" s="13">
        <v>80483184</v>
      </c>
      <c r="G375" s="13">
        <v>77007874</v>
      </c>
      <c r="H375" s="13">
        <v>86300043</v>
      </c>
      <c r="I375" s="13">
        <v>98172211</v>
      </c>
      <c r="J375" s="13">
        <v>104135954</v>
      </c>
      <c r="K375" s="13">
        <v>200322622</v>
      </c>
      <c r="L375" s="15">
        <v>518</v>
      </c>
      <c r="M375" s="13">
        <v>206804931</v>
      </c>
      <c r="N375" s="13">
        <v>109411746</v>
      </c>
      <c r="O375" s="13">
        <v>108889703</v>
      </c>
      <c r="P375" s="13">
        <v>113371657</v>
      </c>
      <c r="Q375" s="13">
        <v>118831111</v>
      </c>
      <c r="R375" s="13">
        <v>120090406</v>
      </c>
      <c r="S375" s="13">
        <v>130654249</v>
      </c>
      <c r="T375" s="13">
        <v>141853652</v>
      </c>
      <c r="U375" s="13">
        <v>152235157</v>
      </c>
      <c r="V375" s="27">
        <f t="shared" si="14"/>
        <v>2083831214</v>
      </c>
      <c r="W375" s="28">
        <f t="shared" si="13"/>
        <v>8.5298193746493334E-2</v>
      </c>
      <c r="X375" s="9"/>
    </row>
    <row r="376" spans="1:24">
      <c r="A376" s="10" t="s">
        <v>435</v>
      </c>
      <c r="B376" s="34" t="s">
        <v>53</v>
      </c>
      <c r="C376" s="13">
        <v>0</v>
      </c>
      <c r="D376" s="13">
        <v>0</v>
      </c>
      <c r="E376" s="13">
        <v>80</v>
      </c>
      <c r="F376" s="13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5">
        <v>0</v>
      </c>
      <c r="M376" s="13">
        <v>0</v>
      </c>
      <c r="N376" s="13">
        <v>0</v>
      </c>
      <c r="O376" s="13">
        <v>0</v>
      </c>
      <c r="P376" s="13">
        <v>0</v>
      </c>
      <c r="Q376" s="13">
        <v>0</v>
      </c>
      <c r="R376" s="13">
        <v>0</v>
      </c>
      <c r="S376" s="13">
        <v>0</v>
      </c>
      <c r="T376" s="13">
        <v>0</v>
      </c>
      <c r="U376" s="13">
        <v>0</v>
      </c>
      <c r="V376" s="27">
        <f t="shared" si="14"/>
        <v>80</v>
      </c>
      <c r="W376" s="28">
        <f t="shared" si="13"/>
        <v>3.2746680507874698E-9</v>
      </c>
      <c r="X376" s="9"/>
    </row>
    <row r="377" spans="1:24">
      <c r="A377" s="10" t="s">
        <v>436</v>
      </c>
      <c r="B377" s="34" t="s">
        <v>35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5">
        <v>0</v>
      </c>
      <c r="M377" s="13">
        <v>0</v>
      </c>
      <c r="N377" s="13">
        <v>0</v>
      </c>
      <c r="O377" s="13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0</v>
      </c>
      <c r="V377" s="27">
        <f t="shared" si="14"/>
        <v>0</v>
      </c>
      <c r="W377" s="28">
        <f t="shared" si="13"/>
        <v>0</v>
      </c>
      <c r="X377" s="9"/>
    </row>
    <row r="378" spans="1:24">
      <c r="A378" s="10" t="s">
        <v>437</v>
      </c>
      <c r="B378" s="34" t="s">
        <v>29</v>
      </c>
      <c r="C378" s="13">
        <v>5296779</v>
      </c>
      <c r="D378" s="13">
        <v>5175740</v>
      </c>
      <c r="E378" s="13">
        <v>5064077</v>
      </c>
      <c r="F378" s="13">
        <v>4956829</v>
      </c>
      <c r="G378" s="13">
        <v>4855632</v>
      </c>
      <c r="H378" s="13">
        <v>5485147</v>
      </c>
      <c r="I378" s="13">
        <v>6161934</v>
      </c>
      <c r="J378" s="13">
        <v>6453284</v>
      </c>
      <c r="K378" s="13">
        <v>6528266</v>
      </c>
      <c r="L378" s="15">
        <v>6652937</v>
      </c>
      <c r="M378" s="13">
        <v>6882933</v>
      </c>
      <c r="N378" s="13">
        <v>7438083</v>
      </c>
      <c r="O378" s="13">
        <v>0</v>
      </c>
      <c r="P378" s="13">
        <v>0</v>
      </c>
      <c r="Q378" s="13">
        <v>8131445</v>
      </c>
      <c r="R378" s="13">
        <v>8606134</v>
      </c>
      <c r="S378" s="13">
        <v>8908751</v>
      </c>
      <c r="T378" s="13">
        <v>9136007</v>
      </c>
      <c r="U378" s="13">
        <v>9809385</v>
      </c>
      <c r="V378" s="27">
        <f t="shared" si="14"/>
        <v>115543363</v>
      </c>
      <c r="W378" s="28">
        <f t="shared" si="13"/>
        <v>4.7295769912079882E-3</v>
      </c>
      <c r="X378" s="9"/>
    </row>
    <row r="379" spans="1:24">
      <c r="A379" s="10" t="s">
        <v>438</v>
      </c>
      <c r="B379" s="34" t="s">
        <v>51</v>
      </c>
      <c r="C379" s="13"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5">
        <v>0</v>
      </c>
      <c r="M379" s="13">
        <v>0</v>
      </c>
      <c r="N379" s="13">
        <v>0</v>
      </c>
      <c r="O379" s="13">
        <v>0</v>
      </c>
      <c r="P379" s="13">
        <v>0</v>
      </c>
      <c r="Q379" s="13">
        <v>0</v>
      </c>
      <c r="R379" s="13">
        <v>0</v>
      </c>
      <c r="S379" s="13">
        <v>0</v>
      </c>
      <c r="T379" s="13">
        <v>0</v>
      </c>
      <c r="U379" s="13">
        <v>0</v>
      </c>
      <c r="V379" s="27">
        <f t="shared" si="14"/>
        <v>0</v>
      </c>
      <c r="W379" s="28">
        <f t="shared" si="13"/>
        <v>0</v>
      </c>
      <c r="X379" s="9"/>
    </row>
    <row r="380" spans="1:24">
      <c r="A380" s="10" t="s">
        <v>439</v>
      </c>
      <c r="B380" s="34" t="s">
        <v>7</v>
      </c>
      <c r="C380" s="13">
        <v>10568140</v>
      </c>
      <c r="D380" s="13">
        <v>0</v>
      </c>
      <c r="E380" s="13">
        <v>0</v>
      </c>
      <c r="F380" s="13">
        <v>0</v>
      </c>
      <c r="G380" s="13">
        <v>0</v>
      </c>
      <c r="H380" s="13">
        <v>17859617</v>
      </c>
      <c r="I380" s="13">
        <v>10999992</v>
      </c>
      <c r="J380" s="13">
        <v>11446776</v>
      </c>
      <c r="K380" s="13">
        <v>0</v>
      </c>
      <c r="L380" s="15">
        <v>0</v>
      </c>
      <c r="M380" s="13">
        <v>0</v>
      </c>
      <c r="N380" s="13">
        <v>0</v>
      </c>
      <c r="O380" s="13">
        <v>0</v>
      </c>
      <c r="P380" s="13">
        <v>13430092</v>
      </c>
      <c r="Q380" s="13">
        <v>13264494</v>
      </c>
      <c r="R380" s="13">
        <v>13866423</v>
      </c>
      <c r="S380" s="13">
        <v>14160378</v>
      </c>
      <c r="T380" s="13">
        <v>15064315</v>
      </c>
      <c r="U380" s="13">
        <v>15659361</v>
      </c>
      <c r="V380" s="27">
        <f t="shared" si="14"/>
        <v>136319588</v>
      </c>
      <c r="W380" s="28">
        <f t="shared" si="13"/>
        <v>5.5800174940013863E-3</v>
      </c>
      <c r="X380" s="9"/>
    </row>
    <row r="381" spans="1:24">
      <c r="A381" s="10" t="s">
        <v>440</v>
      </c>
      <c r="B381" s="34" t="s">
        <v>53</v>
      </c>
      <c r="C381" s="13">
        <v>1986085</v>
      </c>
      <c r="D381" s="13">
        <v>1999655</v>
      </c>
      <c r="E381" s="13">
        <v>2674476</v>
      </c>
      <c r="F381" s="13">
        <v>0</v>
      </c>
      <c r="G381" s="13">
        <v>3000025</v>
      </c>
      <c r="H381" s="13">
        <v>3126345</v>
      </c>
      <c r="I381" s="13">
        <v>3195693</v>
      </c>
      <c r="J381" s="13">
        <v>3357131</v>
      </c>
      <c r="K381" s="13">
        <v>3620957</v>
      </c>
      <c r="L381" s="15">
        <v>3915615</v>
      </c>
      <c r="M381" s="13">
        <v>0</v>
      </c>
      <c r="N381" s="13">
        <v>4081892</v>
      </c>
      <c r="O381" s="13">
        <v>4149533</v>
      </c>
      <c r="P381" s="13">
        <v>4160144</v>
      </c>
      <c r="Q381" s="13">
        <v>4384406</v>
      </c>
      <c r="R381" s="13">
        <v>4645754</v>
      </c>
      <c r="S381" s="13">
        <v>5032794</v>
      </c>
      <c r="T381" s="13">
        <v>5573882</v>
      </c>
      <c r="U381" s="13">
        <v>5953614</v>
      </c>
      <c r="V381" s="27">
        <f t="shared" si="14"/>
        <v>64858001</v>
      </c>
      <c r="W381" s="28">
        <f t="shared" si="13"/>
        <v>2.6548552964080221E-3</v>
      </c>
      <c r="X381" s="9"/>
    </row>
    <row r="382" spans="1:24">
      <c r="A382" s="10" t="s">
        <v>441</v>
      </c>
      <c r="B382" s="34" t="s">
        <v>21</v>
      </c>
      <c r="C382" s="13">
        <v>231462</v>
      </c>
      <c r="D382" s="13">
        <v>236236</v>
      </c>
      <c r="E382" s="13">
        <v>299080</v>
      </c>
      <c r="F382" s="13">
        <v>303013</v>
      </c>
      <c r="G382" s="13">
        <v>334324</v>
      </c>
      <c r="H382" s="13">
        <v>312916</v>
      </c>
      <c r="I382" s="13">
        <v>307863</v>
      </c>
      <c r="J382" s="13">
        <v>305579</v>
      </c>
      <c r="K382" s="13">
        <v>322838</v>
      </c>
      <c r="L382" s="15">
        <v>347124</v>
      </c>
      <c r="M382" s="13">
        <v>363669</v>
      </c>
      <c r="N382" s="13">
        <v>383677</v>
      </c>
      <c r="O382" s="13">
        <v>390305</v>
      </c>
      <c r="P382" s="13">
        <v>0</v>
      </c>
      <c r="Q382" s="13">
        <v>425598</v>
      </c>
      <c r="R382" s="13">
        <v>415384</v>
      </c>
      <c r="S382" s="13">
        <v>427517</v>
      </c>
      <c r="T382" s="13">
        <v>14260</v>
      </c>
      <c r="U382" s="13">
        <v>440030</v>
      </c>
      <c r="V382" s="27">
        <f t="shared" si="14"/>
        <v>5860875</v>
      </c>
      <c r="W382" s="28">
        <f t="shared" si="13"/>
        <v>2.3990525140198763E-4</v>
      </c>
      <c r="X382" s="9"/>
    </row>
    <row r="383" spans="1:24">
      <c r="A383" s="10" t="s">
        <v>442</v>
      </c>
      <c r="B383" s="34" t="s">
        <v>35</v>
      </c>
      <c r="C383" s="13">
        <v>303649</v>
      </c>
      <c r="D383" s="13">
        <v>309063</v>
      </c>
      <c r="E383" s="13">
        <v>328575</v>
      </c>
      <c r="F383" s="13">
        <v>405816</v>
      </c>
      <c r="G383" s="13">
        <v>473133</v>
      </c>
      <c r="H383" s="13">
        <v>0</v>
      </c>
      <c r="I383" s="13">
        <v>0</v>
      </c>
      <c r="J383" s="13">
        <v>0</v>
      </c>
      <c r="K383" s="13">
        <v>0</v>
      </c>
      <c r="L383" s="15">
        <v>0</v>
      </c>
      <c r="M383" s="13">
        <v>0</v>
      </c>
      <c r="N383" s="13">
        <v>0</v>
      </c>
      <c r="O383" s="13">
        <v>710108</v>
      </c>
      <c r="P383" s="13">
        <v>712170</v>
      </c>
      <c r="Q383" s="13">
        <v>777902</v>
      </c>
      <c r="R383" s="13">
        <v>735454</v>
      </c>
      <c r="S383" s="13">
        <v>748508</v>
      </c>
      <c r="T383" s="13">
        <v>760798</v>
      </c>
      <c r="U383" s="13">
        <v>769461</v>
      </c>
      <c r="V383" s="27">
        <f t="shared" si="14"/>
        <v>7034637</v>
      </c>
      <c r="W383" s="28">
        <f t="shared" si="13"/>
        <v>2.8795126290984265E-4</v>
      </c>
      <c r="X383" s="9"/>
    </row>
    <row r="384" spans="1:24">
      <c r="A384" s="10" t="s">
        <v>443</v>
      </c>
      <c r="B384" s="34" t="s">
        <v>47</v>
      </c>
      <c r="C384" s="13"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13">
        <v>0</v>
      </c>
      <c r="K384" s="13">
        <v>0</v>
      </c>
      <c r="L384" s="15">
        <v>693733</v>
      </c>
      <c r="M384" s="13">
        <v>775379</v>
      </c>
      <c r="N384" s="13">
        <v>817526</v>
      </c>
      <c r="O384" s="13">
        <v>809689</v>
      </c>
      <c r="P384" s="13">
        <v>832208</v>
      </c>
      <c r="Q384" s="13">
        <v>879604</v>
      </c>
      <c r="R384" s="13">
        <v>906904</v>
      </c>
      <c r="S384" s="13">
        <v>879000</v>
      </c>
      <c r="T384" s="13">
        <v>879451</v>
      </c>
      <c r="U384" s="13">
        <v>907027</v>
      </c>
      <c r="V384" s="27">
        <f t="shared" si="14"/>
        <v>8380521</v>
      </c>
      <c r="W384" s="28">
        <f t="shared" si="13"/>
        <v>3.4304280459566819E-4</v>
      </c>
      <c r="X384" s="9"/>
    </row>
    <row r="385" spans="1:24">
      <c r="A385" s="10" t="s">
        <v>444</v>
      </c>
      <c r="B385" s="34" t="s">
        <v>59</v>
      </c>
      <c r="C385" s="13">
        <v>11851033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13">
        <v>0</v>
      </c>
      <c r="K385" s="13">
        <v>0</v>
      </c>
      <c r="L385" s="15">
        <v>0</v>
      </c>
      <c r="M385" s="13">
        <v>0</v>
      </c>
      <c r="N385" s="13">
        <v>0</v>
      </c>
      <c r="O385" s="13">
        <v>0</v>
      </c>
      <c r="P385" s="13">
        <v>0</v>
      </c>
      <c r="Q385" s="13">
        <v>0</v>
      </c>
      <c r="R385" s="13">
        <v>0</v>
      </c>
      <c r="S385" s="13">
        <v>0</v>
      </c>
      <c r="T385" s="13">
        <v>26465968</v>
      </c>
      <c r="U385" s="13">
        <v>27820912</v>
      </c>
      <c r="V385" s="27">
        <f t="shared" si="14"/>
        <v>66137913</v>
      </c>
      <c r="W385" s="28">
        <f t="shared" si="13"/>
        <v>2.7072463830857658E-3</v>
      </c>
      <c r="X385" s="9"/>
    </row>
    <row r="386" spans="1:24">
      <c r="A386" s="10" t="s">
        <v>445</v>
      </c>
      <c r="B386" s="34" t="s">
        <v>68</v>
      </c>
      <c r="C386" s="13">
        <v>108510</v>
      </c>
      <c r="D386" s="13">
        <v>107348</v>
      </c>
      <c r="E386" s="13">
        <v>101571</v>
      </c>
      <c r="F386" s="13">
        <v>97357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5">
        <v>0</v>
      </c>
      <c r="M386" s="13">
        <v>0</v>
      </c>
      <c r="N386" s="13">
        <v>0</v>
      </c>
      <c r="O386" s="13">
        <v>0</v>
      </c>
      <c r="P386" s="13">
        <v>0</v>
      </c>
      <c r="Q386" s="13">
        <v>184208</v>
      </c>
      <c r="R386" s="13">
        <v>0</v>
      </c>
      <c r="S386" s="13">
        <v>183371</v>
      </c>
      <c r="T386" s="13">
        <v>151349</v>
      </c>
      <c r="U386" s="13">
        <v>180992</v>
      </c>
      <c r="V386" s="27">
        <f t="shared" si="14"/>
        <v>1114706</v>
      </c>
      <c r="W386" s="28">
        <f t="shared" si="13"/>
        <v>4.5628651552763711E-5</v>
      </c>
      <c r="X386" s="9"/>
    </row>
    <row r="387" spans="1:24">
      <c r="A387" s="10" t="s">
        <v>446</v>
      </c>
      <c r="B387" s="34" t="s">
        <v>31</v>
      </c>
      <c r="C387" s="13">
        <v>0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13">
        <v>0</v>
      </c>
      <c r="K387" s="13">
        <v>0</v>
      </c>
      <c r="L387" s="15">
        <v>0</v>
      </c>
      <c r="M387" s="13">
        <v>0</v>
      </c>
      <c r="N387" s="13">
        <v>0</v>
      </c>
      <c r="O387" s="13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0</v>
      </c>
      <c r="U387" s="13">
        <v>0</v>
      </c>
      <c r="V387" s="27">
        <f t="shared" si="14"/>
        <v>0</v>
      </c>
      <c r="W387" s="28">
        <f t="shared" si="13"/>
        <v>0</v>
      </c>
      <c r="X387" s="9"/>
    </row>
    <row r="388" spans="1:24">
      <c r="A388" s="10" t="s">
        <v>447</v>
      </c>
      <c r="B388" s="34" t="s">
        <v>44</v>
      </c>
      <c r="C388" s="13"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5">
        <v>0</v>
      </c>
      <c r="M388" s="13">
        <v>0</v>
      </c>
      <c r="N388" s="13">
        <v>0</v>
      </c>
      <c r="O388" s="13">
        <v>0</v>
      </c>
      <c r="P388" s="13">
        <v>0</v>
      </c>
      <c r="Q388" s="13">
        <v>0</v>
      </c>
      <c r="R388" s="13">
        <v>0</v>
      </c>
      <c r="S388" s="13">
        <v>0</v>
      </c>
      <c r="T388" s="13">
        <v>0</v>
      </c>
      <c r="U388" s="13">
        <v>0</v>
      </c>
      <c r="V388" s="27">
        <f t="shared" si="14"/>
        <v>0</v>
      </c>
      <c r="W388" s="28">
        <f t="shared" si="13"/>
        <v>0</v>
      </c>
      <c r="X388" s="9"/>
    </row>
    <row r="389" spans="1:24">
      <c r="A389" s="10" t="s">
        <v>448</v>
      </c>
      <c r="B389" s="34" t="s">
        <v>3</v>
      </c>
      <c r="C389" s="13">
        <v>141853</v>
      </c>
      <c r="D389" s="13">
        <v>159184</v>
      </c>
      <c r="E389" s="13">
        <v>159249</v>
      </c>
      <c r="F389" s="13">
        <v>153685</v>
      </c>
      <c r="G389" s="13">
        <v>185501</v>
      </c>
      <c r="H389" s="13">
        <v>185504</v>
      </c>
      <c r="I389" s="13">
        <v>185677</v>
      </c>
      <c r="J389" s="13">
        <v>185624</v>
      </c>
      <c r="K389" s="13">
        <v>183165</v>
      </c>
      <c r="L389" s="15">
        <v>245557</v>
      </c>
      <c r="M389" s="13">
        <v>243215</v>
      </c>
      <c r="N389" s="13">
        <v>248943</v>
      </c>
      <c r="O389" s="13">
        <v>257344</v>
      </c>
      <c r="P389" s="13">
        <v>83227</v>
      </c>
      <c r="Q389" s="13">
        <v>299371</v>
      </c>
      <c r="R389" s="13">
        <v>316939</v>
      </c>
      <c r="S389" s="13">
        <v>325267</v>
      </c>
      <c r="T389" s="13">
        <v>315992</v>
      </c>
      <c r="U389" s="13">
        <v>341120</v>
      </c>
      <c r="V389" s="27">
        <f t="shared" si="14"/>
        <v>4216417</v>
      </c>
      <c r="W389" s="28">
        <f>(V389/V$417)</f>
        <v>1.7259207548371439E-4</v>
      </c>
      <c r="X389" s="9"/>
    </row>
    <row r="390" spans="1:24">
      <c r="A390" s="10" t="s">
        <v>449</v>
      </c>
      <c r="B390" s="34" t="s">
        <v>25</v>
      </c>
      <c r="C390" s="13">
        <v>1313709</v>
      </c>
      <c r="D390" s="13">
        <v>1433536</v>
      </c>
      <c r="E390" s="13">
        <v>1616570</v>
      </c>
      <c r="F390" s="13">
        <v>1524558</v>
      </c>
      <c r="G390" s="13">
        <v>1471535</v>
      </c>
      <c r="H390" s="13">
        <v>1424404</v>
      </c>
      <c r="I390" s="13">
        <v>1534034</v>
      </c>
      <c r="J390" s="13">
        <v>1630227</v>
      </c>
      <c r="K390" s="13">
        <v>1684480</v>
      </c>
      <c r="L390" s="15">
        <v>1701466</v>
      </c>
      <c r="M390" s="13">
        <v>1817041</v>
      </c>
      <c r="N390" s="13">
        <v>1838684</v>
      </c>
      <c r="O390" s="13">
        <v>1963577</v>
      </c>
      <c r="P390" s="13">
        <v>2010455</v>
      </c>
      <c r="Q390" s="13">
        <v>2086823</v>
      </c>
      <c r="R390" s="13">
        <v>2128345</v>
      </c>
      <c r="S390" s="13">
        <v>2269469</v>
      </c>
      <c r="T390" s="13">
        <v>2366437</v>
      </c>
      <c r="U390" s="13">
        <v>2495237</v>
      </c>
      <c r="V390" s="27">
        <f t="shared" ref="V390:V416" si="15">SUM(C390:U390)</f>
        <v>34310587</v>
      </c>
      <c r="W390" s="28">
        <f t="shared" ref="W390:W417" si="16">(V390/V$417)</f>
        <v>1.4044472881582987E-3</v>
      </c>
      <c r="X390" s="9"/>
    </row>
    <row r="391" spans="1:24">
      <c r="A391" s="10" t="s">
        <v>450</v>
      </c>
      <c r="B391" s="34" t="s">
        <v>68</v>
      </c>
      <c r="C391" s="13"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5">
        <v>0</v>
      </c>
      <c r="M391" s="13">
        <v>0</v>
      </c>
      <c r="N391" s="13">
        <v>0</v>
      </c>
      <c r="O391" s="13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3">
        <v>0</v>
      </c>
      <c r="V391" s="27">
        <f t="shared" si="15"/>
        <v>0</v>
      </c>
      <c r="W391" s="28">
        <f t="shared" si="16"/>
        <v>0</v>
      </c>
      <c r="X391" s="9"/>
    </row>
    <row r="392" spans="1:24">
      <c r="A392" s="10" t="s">
        <v>451</v>
      </c>
      <c r="B392" s="34" t="s">
        <v>61</v>
      </c>
      <c r="C392" s="13">
        <v>1706</v>
      </c>
      <c r="D392" s="13">
        <v>0</v>
      </c>
      <c r="E392" s="13">
        <v>1967</v>
      </c>
      <c r="F392" s="13">
        <v>35825</v>
      </c>
      <c r="G392" s="13">
        <v>50685</v>
      </c>
      <c r="H392" s="13">
        <v>130503</v>
      </c>
      <c r="I392" s="13">
        <v>168625</v>
      </c>
      <c r="J392" s="13">
        <v>166991</v>
      </c>
      <c r="K392" s="13">
        <v>166880</v>
      </c>
      <c r="L392" s="15">
        <v>0</v>
      </c>
      <c r="M392" s="13">
        <v>240705</v>
      </c>
      <c r="N392" s="13">
        <v>306165</v>
      </c>
      <c r="O392" s="13">
        <v>316912</v>
      </c>
      <c r="P392" s="13">
        <v>342831</v>
      </c>
      <c r="Q392" s="13">
        <v>309968</v>
      </c>
      <c r="R392" s="13">
        <v>356855</v>
      </c>
      <c r="S392" s="13">
        <v>454445</v>
      </c>
      <c r="T392" s="13">
        <v>442110</v>
      </c>
      <c r="U392" s="13">
        <v>475669</v>
      </c>
      <c r="V392" s="27">
        <f t="shared" si="15"/>
        <v>3968842</v>
      </c>
      <c r="W392" s="28">
        <f t="shared" si="16"/>
        <v>1.6245800120029302E-4</v>
      </c>
      <c r="X392" s="9"/>
    </row>
    <row r="393" spans="1:24">
      <c r="A393" s="10" t="s">
        <v>452</v>
      </c>
      <c r="B393" s="34" t="s">
        <v>27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5">
        <v>0</v>
      </c>
      <c r="M393" s="13">
        <v>0</v>
      </c>
      <c r="N393" s="13">
        <v>0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27">
        <f t="shared" si="15"/>
        <v>0</v>
      </c>
      <c r="W393" s="28">
        <f t="shared" si="16"/>
        <v>0</v>
      </c>
      <c r="X393" s="9"/>
    </row>
    <row r="394" spans="1:24">
      <c r="A394" s="10" t="s">
        <v>453</v>
      </c>
      <c r="B394" s="34" t="s">
        <v>55</v>
      </c>
      <c r="C394" s="13">
        <v>0</v>
      </c>
      <c r="D394" s="13">
        <v>0</v>
      </c>
      <c r="E394" s="13">
        <v>0</v>
      </c>
      <c r="F394" s="13">
        <v>366362</v>
      </c>
      <c r="G394" s="13">
        <v>357158</v>
      </c>
      <c r="H394" s="13">
        <v>348884</v>
      </c>
      <c r="I394" s="13">
        <v>349065</v>
      </c>
      <c r="J394" s="13">
        <v>343607</v>
      </c>
      <c r="K394" s="13">
        <v>343601</v>
      </c>
      <c r="L394" s="15">
        <v>357354</v>
      </c>
      <c r="M394" s="13">
        <v>347160</v>
      </c>
      <c r="N394" s="13">
        <v>350254</v>
      </c>
      <c r="O394" s="13">
        <v>350393</v>
      </c>
      <c r="P394" s="13">
        <v>349575</v>
      </c>
      <c r="Q394" s="13">
        <v>361632</v>
      </c>
      <c r="R394" s="13">
        <v>366419</v>
      </c>
      <c r="S394" s="13">
        <v>399080</v>
      </c>
      <c r="T394" s="13">
        <v>415310</v>
      </c>
      <c r="U394" s="13">
        <v>409910</v>
      </c>
      <c r="V394" s="27">
        <f t="shared" si="15"/>
        <v>5815764</v>
      </c>
      <c r="W394" s="28">
        <f t="shared" si="16"/>
        <v>2.3805870702149921E-4</v>
      </c>
      <c r="X394" s="9"/>
    </row>
    <row r="395" spans="1:24">
      <c r="A395" s="10" t="s">
        <v>454</v>
      </c>
      <c r="B395" s="34" t="s">
        <v>51</v>
      </c>
      <c r="C395" s="13"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5">
        <v>0</v>
      </c>
      <c r="M395" s="13">
        <v>0</v>
      </c>
      <c r="N395" s="13">
        <v>0</v>
      </c>
      <c r="O395" s="13">
        <v>0</v>
      </c>
      <c r="P395" s="13">
        <v>0</v>
      </c>
      <c r="Q395" s="13">
        <v>8470993</v>
      </c>
      <c r="R395" s="13">
        <v>9163110</v>
      </c>
      <c r="S395" s="13">
        <v>9475797</v>
      </c>
      <c r="T395" s="13">
        <v>9825416</v>
      </c>
      <c r="U395" s="13">
        <v>10189321</v>
      </c>
      <c r="V395" s="27">
        <f t="shared" si="15"/>
        <v>47124637</v>
      </c>
      <c r="W395" s="28">
        <f t="shared" si="16"/>
        <v>1.9289692898607133E-3</v>
      </c>
      <c r="X395" s="9"/>
    </row>
    <row r="396" spans="1:24">
      <c r="A396" s="10" t="s">
        <v>455</v>
      </c>
      <c r="B396" s="34" t="s">
        <v>7</v>
      </c>
      <c r="C396" s="13">
        <v>150516</v>
      </c>
      <c r="D396" s="13">
        <v>159878</v>
      </c>
      <c r="E396" s="13">
        <v>3222276</v>
      </c>
      <c r="F396" s="13">
        <v>3429160</v>
      </c>
      <c r="G396" s="13">
        <v>4754098</v>
      </c>
      <c r="H396" s="13">
        <v>4717257</v>
      </c>
      <c r="I396" s="13">
        <v>0</v>
      </c>
      <c r="J396" s="13">
        <v>0</v>
      </c>
      <c r="K396" s="13">
        <v>4630287</v>
      </c>
      <c r="L396" s="15">
        <v>5572997</v>
      </c>
      <c r="M396" s="13">
        <v>4993837</v>
      </c>
      <c r="N396" s="13">
        <v>5622392</v>
      </c>
      <c r="O396" s="13">
        <v>5019565</v>
      </c>
      <c r="P396" s="13">
        <v>5136921</v>
      </c>
      <c r="Q396" s="13">
        <v>5261430</v>
      </c>
      <c r="R396" s="13">
        <v>5730916</v>
      </c>
      <c r="S396" s="13">
        <v>6264463</v>
      </c>
      <c r="T396" s="13">
        <v>6470362</v>
      </c>
      <c r="U396" s="13">
        <v>6658149</v>
      </c>
      <c r="V396" s="27">
        <f t="shared" si="15"/>
        <v>77794504</v>
      </c>
      <c r="W396" s="28">
        <f t="shared" si="16"/>
        <v>3.1843897096957251E-3</v>
      </c>
      <c r="X396" s="9"/>
    </row>
    <row r="397" spans="1:24">
      <c r="A397" s="10" t="s">
        <v>456</v>
      </c>
      <c r="B397" s="34" t="s">
        <v>44</v>
      </c>
      <c r="C397" s="13">
        <v>812097</v>
      </c>
      <c r="D397" s="13">
        <v>765408</v>
      </c>
      <c r="E397" s="13">
        <v>768760</v>
      </c>
      <c r="F397" s="13">
        <v>735533</v>
      </c>
      <c r="G397" s="13">
        <v>809173</v>
      </c>
      <c r="H397" s="13">
        <v>775836</v>
      </c>
      <c r="I397" s="13">
        <v>776173</v>
      </c>
      <c r="J397" s="13">
        <v>752725</v>
      </c>
      <c r="K397" s="13">
        <v>796817</v>
      </c>
      <c r="L397" s="15">
        <v>758268</v>
      </c>
      <c r="M397" s="13">
        <v>678380</v>
      </c>
      <c r="N397" s="13">
        <v>671171</v>
      </c>
      <c r="O397" s="13">
        <v>791841</v>
      </c>
      <c r="P397" s="13">
        <v>728916</v>
      </c>
      <c r="Q397" s="13">
        <v>789788</v>
      </c>
      <c r="R397" s="13">
        <v>806989</v>
      </c>
      <c r="S397" s="13">
        <v>830753</v>
      </c>
      <c r="T397" s="13">
        <v>947327</v>
      </c>
      <c r="U397" s="13">
        <v>976601</v>
      </c>
      <c r="V397" s="27">
        <f t="shared" si="15"/>
        <v>14972556</v>
      </c>
      <c r="W397" s="28">
        <f t="shared" si="16"/>
        <v>6.1287688464782791E-4</v>
      </c>
      <c r="X397" s="9"/>
    </row>
    <row r="398" spans="1:24">
      <c r="A398" s="10" t="s">
        <v>457</v>
      </c>
      <c r="B398" s="34" t="s">
        <v>51</v>
      </c>
      <c r="C398" s="13"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24007727</v>
      </c>
      <c r="I398" s="13">
        <v>25448517</v>
      </c>
      <c r="J398" s="13">
        <v>26387181</v>
      </c>
      <c r="K398" s="13">
        <v>30370847</v>
      </c>
      <c r="L398" s="15">
        <v>31602982</v>
      </c>
      <c r="M398" s="13">
        <v>31907132</v>
      </c>
      <c r="N398" s="13">
        <v>29162820</v>
      </c>
      <c r="O398" s="13">
        <v>30319107</v>
      </c>
      <c r="P398" s="13">
        <v>31003007</v>
      </c>
      <c r="Q398" s="13">
        <v>32428909</v>
      </c>
      <c r="R398" s="13">
        <v>33816108</v>
      </c>
      <c r="S398" s="13">
        <v>35604632</v>
      </c>
      <c r="T398" s="13">
        <v>34819143</v>
      </c>
      <c r="U398" s="13">
        <v>37137036</v>
      </c>
      <c r="V398" s="27">
        <f t="shared" si="15"/>
        <v>434015148</v>
      </c>
      <c r="W398" s="28">
        <f t="shared" si="16"/>
        <v>1.776569423391744E-2</v>
      </c>
      <c r="X398" s="9"/>
    </row>
    <row r="399" spans="1:24">
      <c r="A399" s="10" t="s">
        <v>458</v>
      </c>
      <c r="B399" s="34" t="s">
        <v>8</v>
      </c>
      <c r="C399" s="13"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5">
        <v>0</v>
      </c>
      <c r="M399" s="13">
        <v>0</v>
      </c>
      <c r="N399" s="13">
        <v>0</v>
      </c>
      <c r="O399" s="13">
        <v>0</v>
      </c>
      <c r="P399" s="13">
        <v>0</v>
      </c>
      <c r="Q399" s="13">
        <v>0</v>
      </c>
      <c r="R399" s="13">
        <v>0</v>
      </c>
      <c r="S399" s="13">
        <v>0</v>
      </c>
      <c r="T399" s="13">
        <v>0</v>
      </c>
      <c r="U399" s="13">
        <v>0</v>
      </c>
      <c r="V399" s="27">
        <f t="shared" si="15"/>
        <v>0</v>
      </c>
      <c r="W399" s="28">
        <f t="shared" si="16"/>
        <v>0</v>
      </c>
      <c r="X399" s="9"/>
    </row>
    <row r="400" spans="1:24">
      <c r="A400" s="10" t="s">
        <v>532</v>
      </c>
      <c r="B400" s="34" t="s">
        <v>51</v>
      </c>
      <c r="C400" s="13"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5">
        <v>0</v>
      </c>
      <c r="M400" s="13">
        <v>0</v>
      </c>
      <c r="N400" s="13">
        <v>0</v>
      </c>
      <c r="O400" s="13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0</v>
      </c>
      <c r="V400" s="27">
        <f t="shared" si="15"/>
        <v>0</v>
      </c>
      <c r="W400" s="28">
        <f t="shared" si="16"/>
        <v>0</v>
      </c>
      <c r="X400" s="9"/>
    </row>
    <row r="401" spans="1:24">
      <c r="A401" s="10" t="s">
        <v>459</v>
      </c>
      <c r="B401" s="34" t="s">
        <v>8</v>
      </c>
      <c r="C401" s="13"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5">
        <v>0</v>
      </c>
      <c r="M401" s="13">
        <v>0</v>
      </c>
      <c r="N401" s="13">
        <v>0</v>
      </c>
      <c r="O401" s="13">
        <v>0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  <c r="V401" s="27">
        <f t="shared" si="15"/>
        <v>0</v>
      </c>
      <c r="W401" s="28">
        <f t="shared" si="16"/>
        <v>0</v>
      </c>
      <c r="X401" s="9"/>
    </row>
    <row r="402" spans="1:24">
      <c r="A402" s="10" t="s">
        <v>460</v>
      </c>
      <c r="B402" s="34" t="s">
        <v>30</v>
      </c>
      <c r="C402" s="13"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15">
        <v>0</v>
      </c>
      <c r="M402" s="13">
        <v>0</v>
      </c>
      <c r="N402" s="13">
        <v>0</v>
      </c>
      <c r="O402" s="13">
        <v>0</v>
      </c>
      <c r="P402" s="13">
        <v>0</v>
      </c>
      <c r="Q402" s="13">
        <v>0</v>
      </c>
      <c r="R402" s="13">
        <v>0</v>
      </c>
      <c r="S402" s="13">
        <v>0</v>
      </c>
      <c r="T402" s="13">
        <v>0</v>
      </c>
      <c r="U402" s="13">
        <v>0</v>
      </c>
      <c r="V402" s="27">
        <f t="shared" si="15"/>
        <v>0</v>
      </c>
      <c r="W402" s="28">
        <f t="shared" si="16"/>
        <v>0</v>
      </c>
      <c r="X402" s="9"/>
    </row>
    <row r="403" spans="1:24">
      <c r="A403" s="10" t="s">
        <v>461</v>
      </c>
      <c r="B403" s="34" t="s">
        <v>23</v>
      </c>
      <c r="C403" s="13">
        <v>189408</v>
      </c>
      <c r="D403" s="13">
        <v>201275</v>
      </c>
      <c r="E403" s="13">
        <v>201958</v>
      </c>
      <c r="F403" s="13">
        <v>209075</v>
      </c>
      <c r="G403" s="13">
        <v>271918</v>
      </c>
      <c r="H403" s="13">
        <v>276583</v>
      </c>
      <c r="I403" s="13">
        <v>266853</v>
      </c>
      <c r="J403" s="13">
        <v>263838</v>
      </c>
      <c r="K403" s="13">
        <v>268540</v>
      </c>
      <c r="L403" s="15">
        <v>264954</v>
      </c>
      <c r="M403" s="13">
        <v>269681</v>
      </c>
      <c r="N403" s="13">
        <v>282123</v>
      </c>
      <c r="O403" s="13">
        <v>283253</v>
      </c>
      <c r="P403" s="13">
        <v>279692</v>
      </c>
      <c r="Q403" s="13">
        <v>294981</v>
      </c>
      <c r="R403" s="13">
        <v>290376</v>
      </c>
      <c r="S403" s="13">
        <v>322573</v>
      </c>
      <c r="T403" s="13">
        <v>368623</v>
      </c>
      <c r="U403" s="13">
        <v>423188</v>
      </c>
      <c r="V403" s="27">
        <f t="shared" si="15"/>
        <v>5228892</v>
      </c>
      <c r="W403" s="28">
        <f t="shared" si="16"/>
        <v>2.1403606966772742E-4</v>
      </c>
      <c r="X403" s="9"/>
    </row>
    <row r="404" spans="1:24">
      <c r="A404" s="10" t="s">
        <v>462</v>
      </c>
      <c r="B404" s="34" t="s">
        <v>24</v>
      </c>
      <c r="C404" s="13">
        <v>81078</v>
      </c>
      <c r="D404" s="13">
        <v>80654</v>
      </c>
      <c r="E404" s="13">
        <v>88538</v>
      </c>
      <c r="F404" s="13">
        <v>87855</v>
      </c>
      <c r="G404" s="13">
        <v>102742</v>
      </c>
      <c r="H404" s="13">
        <v>87532</v>
      </c>
      <c r="I404" s="13">
        <v>91490</v>
      </c>
      <c r="J404" s="13">
        <v>80268</v>
      </c>
      <c r="K404" s="13">
        <v>95347</v>
      </c>
      <c r="L404" s="15">
        <v>202290</v>
      </c>
      <c r="M404" s="13">
        <v>170792</v>
      </c>
      <c r="N404" s="13">
        <v>159808</v>
      </c>
      <c r="O404" s="13">
        <v>138312</v>
      </c>
      <c r="P404" s="13">
        <v>161987</v>
      </c>
      <c r="Q404" s="13">
        <v>152306</v>
      </c>
      <c r="R404" s="13">
        <v>107427</v>
      </c>
      <c r="S404" s="13">
        <v>163364</v>
      </c>
      <c r="T404" s="13">
        <v>158371</v>
      </c>
      <c r="U404" s="13">
        <v>174851</v>
      </c>
      <c r="V404" s="27">
        <f t="shared" si="15"/>
        <v>2385012</v>
      </c>
      <c r="W404" s="28">
        <f t="shared" si="16"/>
        <v>9.7626532464309057E-5</v>
      </c>
      <c r="X404" s="9"/>
    </row>
    <row r="405" spans="1:24">
      <c r="A405" s="10" t="s">
        <v>463</v>
      </c>
      <c r="B405" s="34" t="s">
        <v>61</v>
      </c>
      <c r="C405" s="13">
        <v>3738127</v>
      </c>
      <c r="D405" s="13">
        <v>3582126</v>
      </c>
      <c r="E405" s="13">
        <v>3047000</v>
      </c>
      <c r="F405" s="13">
        <v>4450636</v>
      </c>
      <c r="G405" s="13">
        <v>2914467</v>
      </c>
      <c r="H405" s="13">
        <v>3145514</v>
      </c>
      <c r="I405" s="13">
        <v>3153155</v>
      </c>
      <c r="J405" s="13">
        <v>3355397</v>
      </c>
      <c r="K405" s="13">
        <v>3465651</v>
      </c>
      <c r="L405" s="15">
        <v>4248786</v>
      </c>
      <c r="M405" s="13">
        <v>4222485</v>
      </c>
      <c r="N405" s="13">
        <v>5394352</v>
      </c>
      <c r="O405" s="13">
        <v>5467206</v>
      </c>
      <c r="P405" s="13">
        <v>5368413</v>
      </c>
      <c r="Q405" s="13">
        <v>6480876</v>
      </c>
      <c r="R405" s="13">
        <v>6828622</v>
      </c>
      <c r="S405" s="13">
        <v>7908665</v>
      </c>
      <c r="T405" s="13">
        <v>8652263</v>
      </c>
      <c r="U405" s="13">
        <v>10214093</v>
      </c>
      <c r="V405" s="27">
        <f t="shared" si="15"/>
        <v>95637834</v>
      </c>
      <c r="W405" s="28">
        <f t="shared" si="16"/>
        <v>3.9147769930789446E-3</v>
      </c>
      <c r="X405" s="9"/>
    </row>
    <row r="406" spans="1:24">
      <c r="A406" s="10" t="s">
        <v>464</v>
      </c>
      <c r="B406" s="34" t="s">
        <v>38</v>
      </c>
      <c r="C406" s="13">
        <v>421896</v>
      </c>
      <c r="D406" s="13">
        <v>480226</v>
      </c>
      <c r="E406" s="13">
        <v>458771</v>
      </c>
      <c r="F406" s="13">
        <v>441590</v>
      </c>
      <c r="G406" s="13">
        <v>434458</v>
      </c>
      <c r="H406" s="13">
        <v>422488</v>
      </c>
      <c r="I406" s="13">
        <v>426198</v>
      </c>
      <c r="J406" s="13">
        <v>423379</v>
      </c>
      <c r="K406" s="13">
        <v>425086</v>
      </c>
      <c r="L406" s="15">
        <v>422434</v>
      </c>
      <c r="M406" s="13">
        <v>427852</v>
      </c>
      <c r="N406" s="13">
        <v>456379</v>
      </c>
      <c r="O406" s="13">
        <v>505967</v>
      </c>
      <c r="P406" s="13">
        <v>542585</v>
      </c>
      <c r="Q406" s="13">
        <v>574749</v>
      </c>
      <c r="R406" s="13">
        <v>614206</v>
      </c>
      <c r="S406" s="13">
        <v>629604</v>
      </c>
      <c r="T406" s="13">
        <v>646879</v>
      </c>
      <c r="U406" s="13">
        <v>741924</v>
      </c>
      <c r="V406" s="27">
        <f t="shared" si="15"/>
        <v>9496671</v>
      </c>
      <c r="W406" s="28">
        <f t="shared" si="16"/>
        <v>3.8873056390674861E-4</v>
      </c>
      <c r="X406" s="9"/>
    </row>
    <row r="407" spans="1:24">
      <c r="A407" s="10" t="s">
        <v>465</v>
      </c>
      <c r="B407" s="34" t="s">
        <v>8</v>
      </c>
      <c r="C407" s="13">
        <v>1668019</v>
      </c>
      <c r="D407" s="13">
        <v>1732892</v>
      </c>
      <c r="E407" s="13">
        <v>2526928</v>
      </c>
      <c r="F407" s="13">
        <v>399648</v>
      </c>
      <c r="G407" s="13">
        <v>2188013</v>
      </c>
      <c r="H407" s="13">
        <v>320851</v>
      </c>
      <c r="I407" s="13">
        <v>0</v>
      </c>
      <c r="J407" s="13">
        <v>0</v>
      </c>
      <c r="K407" s="13">
        <v>0</v>
      </c>
      <c r="L407" s="15">
        <v>0</v>
      </c>
      <c r="M407" s="13">
        <v>0</v>
      </c>
      <c r="N407" s="13">
        <v>0</v>
      </c>
      <c r="O407" s="13">
        <v>0</v>
      </c>
      <c r="P407" s="13">
        <v>0</v>
      </c>
      <c r="Q407" s="13">
        <v>0</v>
      </c>
      <c r="R407" s="13">
        <v>0</v>
      </c>
      <c r="S407" s="13">
        <v>0</v>
      </c>
      <c r="T407" s="13">
        <v>4373134</v>
      </c>
      <c r="U407" s="13">
        <v>4260713</v>
      </c>
      <c r="V407" s="27">
        <f t="shared" si="15"/>
        <v>17470198</v>
      </c>
      <c r="W407" s="28">
        <f t="shared" si="16"/>
        <v>7.1511374039413941E-4</v>
      </c>
      <c r="X407" s="9"/>
    </row>
    <row r="408" spans="1:24">
      <c r="A408" s="10" t="s">
        <v>466</v>
      </c>
      <c r="B408" s="34" t="s">
        <v>49</v>
      </c>
      <c r="C408" s="13"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5">
        <v>0</v>
      </c>
      <c r="M408" s="13">
        <v>0</v>
      </c>
      <c r="N408" s="13">
        <v>0</v>
      </c>
      <c r="O408" s="13">
        <v>0</v>
      </c>
      <c r="P408" s="13">
        <v>0</v>
      </c>
      <c r="Q408" s="13">
        <v>0</v>
      </c>
      <c r="R408" s="13">
        <v>0</v>
      </c>
      <c r="S408" s="13">
        <v>0</v>
      </c>
      <c r="T408" s="13">
        <v>0</v>
      </c>
      <c r="U408" s="13">
        <v>0</v>
      </c>
      <c r="V408" s="27">
        <f t="shared" si="15"/>
        <v>0</v>
      </c>
      <c r="W408" s="28">
        <f t="shared" si="16"/>
        <v>0</v>
      </c>
      <c r="X408" s="9"/>
    </row>
    <row r="409" spans="1:24">
      <c r="A409" s="10" t="s">
        <v>467</v>
      </c>
      <c r="B409" s="34" t="s">
        <v>49</v>
      </c>
      <c r="C409" s="13">
        <v>3828604</v>
      </c>
      <c r="D409" s="13">
        <v>4001975</v>
      </c>
      <c r="E409" s="13">
        <v>4471397</v>
      </c>
      <c r="F409" s="13">
        <v>4574028</v>
      </c>
      <c r="G409" s="13">
        <v>4695560</v>
      </c>
      <c r="H409" s="13">
        <v>4525318</v>
      </c>
      <c r="I409" s="13">
        <v>4621929</v>
      </c>
      <c r="J409" s="13">
        <v>4721165</v>
      </c>
      <c r="K409" s="13">
        <v>4763652</v>
      </c>
      <c r="L409" s="15">
        <v>4948344</v>
      </c>
      <c r="M409" s="13">
        <v>5014229</v>
      </c>
      <c r="N409" s="13">
        <v>5225601</v>
      </c>
      <c r="O409" s="13">
        <v>5300966</v>
      </c>
      <c r="P409" s="13">
        <v>5562802</v>
      </c>
      <c r="Q409" s="13">
        <v>5722764</v>
      </c>
      <c r="R409" s="13">
        <v>5945955</v>
      </c>
      <c r="S409" s="13">
        <v>6167403</v>
      </c>
      <c r="T409" s="13">
        <v>6342007</v>
      </c>
      <c r="U409" s="13">
        <v>6648584</v>
      </c>
      <c r="V409" s="27">
        <f t="shared" si="15"/>
        <v>97082283</v>
      </c>
      <c r="W409" s="28">
        <f t="shared" si="16"/>
        <v>3.9739031304700939E-3</v>
      </c>
      <c r="X409" s="9"/>
    </row>
    <row r="410" spans="1:24">
      <c r="A410" s="10" t="s">
        <v>468</v>
      </c>
      <c r="B410" s="34" t="s">
        <v>54</v>
      </c>
      <c r="C410" s="13"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5">
        <v>0</v>
      </c>
      <c r="M410" s="13">
        <v>0</v>
      </c>
      <c r="N410" s="13">
        <v>0</v>
      </c>
      <c r="O410" s="13">
        <v>0</v>
      </c>
      <c r="P410" s="13">
        <v>0</v>
      </c>
      <c r="Q410" s="13">
        <v>0</v>
      </c>
      <c r="R410" s="13">
        <v>0</v>
      </c>
      <c r="S410" s="13">
        <v>0</v>
      </c>
      <c r="T410" s="13">
        <v>0</v>
      </c>
      <c r="U410" s="13">
        <v>0</v>
      </c>
      <c r="V410" s="27">
        <f t="shared" si="15"/>
        <v>0</v>
      </c>
      <c r="W410" s="28">
        <f t="shared" si="16"/>
        <v>0</v>
      </c>
      <c r="X410" s="9"/>
    </row>
    <row r="411" spans="1:24">
      <c r="A411" s="10" t="s">
        <v>469</v>
      </c>
      <c r="B411" s="34" t="s">
        <v>49</v>
      </c>
      <c r="C411" s="13">
        <v>5525218</v>
      </c>
      <c r="D411" s="13">
        <v>6010256</v>
      </c>
      <c r="E411" s="13">
        <v>6249808</v>
      </c>
      <c r="F411" s="13">
        <v>6170357</v>
      </c>
      <c r="G411" s="13">
        <v>6242693</v>
      </c>
      <c r="H411" s="13">
        <v>6425740</v>
      </c>
      <c r="I411" s="13">
        <v>6528513</v>
      </c>
      <c r="J411" s="13">
        <v>6690136</v>
      </c>
      <c r="K411" s="13">
        <v>6501048</v>
      </c>
      <c r="L411" s="15">
        <v>6292373</v>
      </c>
      <c r="M411" s="13">
        <v>6016421</v>
      </c>
      <c r="N411" s="13">
        <v>6486188</v>
      </c>
      <c r="O411" s="13">
        <v>6658780</v>
      </c>
      <c r="P411" s="13">
        <v>0</v>
      </c>
      <c r="Q411" s="13">
        <v>0</v>
      </c>
      <c r="R411" s="13">
        <v>0</v>
      </c>
      <c r="S411" s="13">
        <v>0</v>
      </c>
      <c r="T411" s="13">
        <v>0</v>
      </c>
      <c r="U411" s="13">
        <v>0</v>
      </c>
      <c r="V411" s="27">
        <f t="shared" si="15"/>
        <v>81797531</v>
      </c>
      <c r="W411" s="28">
        <f t="shared" si="16"/>
        <v>3.3482470174874702E-3</v>
      </c>
      <c r="X411" s="9"/>
    </row>
    <row r="412" spans="1:24">
      <c r="A412" s="10" t="s">
        <v>470</v>
      </c>
      <c r="B412" s="34" t="s">
        <v>60</v>
      </c>
      <c r="C412" s="13">
        <v>4393709</v>
      </c>
      <c r="D412" s="13">
        <v>5158429</v>
      </c>
      <c r="E412" s="13">
        <v>4308019</v>
      </c>
      <c r="F412" s="13">
        <v>4140962</v>
      </c>
      <c r="G412" s="13">
        <v>4145040</v>
      </c>
      <c r="H412" s="13">
        <v>4608821</v>
      </c>
      <c r="I412" s="13">
        <v>4940148</v>
      </c>
      <c r="J412" s="13">
        <v>5322010</v>
      </c>
      <c r="K412" s="13">
        <v>4919930</v>
      </c>
      <c r="L412" s="15">
        <v>5400055</v>
      </c>
      <c r="M412" s="13">
        <v>5601121</v>
      </c>
      <c r="N412" s="13">
        <v>5732863</v>
      </c>
      <c r="O412" s="13">
        <v>5900226</v>
      </c>
      <c r="P412" s="13">
        <v>5889587</v>
      </c>
      <c r="Q412" s="13">
        <v>6284754</v>
      </c>
      <c r="R412" s="13">
        <v>6637710</v>
      </c>
      <c r="S412" s="13">
        <v>6644901</v>
      </c>
      <c r="T412" s="13">
        <v>6986374</v>
      </c>
      <c r="U412" s="13">
        <v>7363200</v>
      </c>
      <c r="V412" s="27">
        <f t="shared" si="15"/>
        <v>104377859</v>
      </c>
      <c r="W412" s="28">
        <f t="shared" si="16"/>
        <v>4.2725355009612422E-3</v>
      </c>
      <c r="X412" s="9"/>
    </row>
    <row r="413" spans="1:24">
      <c r="A413" s="10" t="s">
        <v>471</v>
      </c>
      <c r="B413" s="34" t="s">
        <v>64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5">
        <v>0</v>
      </c>
      <c r="M413" s="13">
        <v>0</v>
      </c>
      <c r="N413" s="13">
        <v>0</v>
      </c>
      <c r="O413" s="13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3">
        <v>0</v>
      </c>
      <c r="V413" s="27">
        <f t="shared" si="15"/>
        <v>0</v>
      </c>
      <c r="W413" s="28">
        <f t="shared" si="16"/>
        <v>0</v>
      </c>
      <c r="X413" s="9"/>
    </row>
    <row r="414" spans="1:24">
      <c r="A414" s="10" t="s">
        <v>472</v>
      </c>
      <c r="B414" s="34" t="s">
        <v>38</v>
      </c>
      <c r="C414" s="13"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5">
        <v>0</v>
      </c>
      <c r="M414" s="13">
        <v>0</v>
      </c>
      <c r="N414" s="13">
        <v>0</v>
      </c>
      <c r="O414" s="13">
        <v>0</v>
      </c>
      <c r="P414" s="13">
        <v>0</v>
      </c>
      <c r="Q414" s="13">
        <v>0</v>
      </c>
      <c r="R414" s="13">
        <v>0</v>
      </c>
      <c r="S414" s="13">
        <v>0</v>
      </c>
      <c r="T414" s="13">
        <v>0</v>
      </c>
      <c r="U414" s="13">
        <v>0</v>
      </c>
      <c r="V414" s="27">
        <f t="shared" si="15"/>
        <v>0</v>
      </c>
      <c r="W414" s="28">
        <f t="shared" si="16"/>
        <v>0</v>
      </c>
      <c r="X414" s="9"/>
    </row>
    <row r="415" spans="1:24">
      <c r="A415" s="10" t="s">
        <v>473</v>
      </c>
      <c r="B415" s="34" t="s">
        <v>52</v>
      </c>
      <c r="C415" s="13"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5">
        <v>0</v>
      </c>
      <c r="M415" s="13">
        <v>0</v>
      </c>
      <c r="N415" s="13">
        <v>0</v>
      </c>
      <c r="O415" s="13">
        <v>0</v>
      </c>
      <c r="P415" s="13">
        <v>0</v>
      </c>
      <c r="Q415" s="13">
        <v>0</v>
      </c>
      <c r="R415" s="13">
        <v>0</v>
      </c>
      <c r="S415" s="13">
        <v>0</v>
      </c>
      <c r="T415" s="13">
        <v>0</v>
      </c>
      <c r="U415" s="13">
        <v>0</v>
      </c>
      <c r="V415" s="27">
        <f t="shared" si="15"/>
        <v>0</v>
      </c>
      <c r="W415" s="28">
        <f t="shared" si="16"/>
        <v>0</v>
      </c>
      <c r="X415" s="9"/>
    </row>
    <row r="416" spans="1:24" ht="15.75" thickBot="1">
      <c r="A416" s="10" t="s">
        <v>474</v>
      </c>
      <c r="B416" s="34" t="s">
        <v>25</v>
      </c>
      <c r="C416" s="13"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5">
        <v>0</v>
      </c>
      <c r="M416" s="13">
        <v>0</v>
      </c>
      <c r="N416" s="13">
        <v>0</v>
      </c>
      <c r="O416" s="13">
        <v>0</v>
      </c>
      <c r="P416" s="13">
        <v>0</v>
      </c>
      <c r="Q416" s="13">
        <v>0</v>
      </c>
      <c r="R416" s="13">
        <v>0</v>
      </c>
      <c r="S416" s="13">
        <v>0</v>
      </c>
      <c r="T416" s="13">
        <v>923241</v>
      </c>
      <c r="U416" s="13">
        <v>0</v>
      </c>
      <c r="V416" s="27">
        <f t="shared" si="15"/>
        <v>923241</v>
      </c>
      <c r="W416" s="28">
        <f t="shared" si="16"/>
        <v>3.779134757346343E-5</v>
      </c>
      <c r="X416" s="9"/>
    </row>
    <row r="417" spans="1:127" ht="15.75">
      <c r="A417" s="16" t="s">
        <v>508</v>
      </c>
      <c r="B417" s="30"/>
      <c r="C417" s="17">
        <f t="shared" ref="C417:N417" si="17">SUM(C4:C416)</f>
        <v>899352132</v>
      </c>
      <c r="D417" s="17">
        <f t="shared" si="17"/>
        <v>880846279</v>
      </c>
      <c r="E417" s="17">
        <f t="shared" si="17"/>
        <v>916131043</v>
      </c>
      <c r="F417" s="17">
        <f t="shared" si="17"/>
        <v>921646166</v>
      </c>
      <c r="G417" s="17">
        <f t="shared" si="17"/>
        <v>954525813</v>
      </c>
      <c r="H417" s="17">
        <f t="shared" si="17"/>
        <v>1088493023</v>
      </c>
      <c r="I417" s="17">
        <f t="shared" si="17"/>
        <v>1150357751</v>
      </c>
      <c r="J417" s="17">
        <f t="shared" si="17"/>
        <v>1225713642</v>
      </c>
      <c r="K417" s="17">
        <f t="shared" si="17"/>
        <v>1311721367</v>
      </c>
      <c r="L417" s="26">
        <f>SUM(L4:L416)</f>
        <v>1173829261</v>
      </c>
      <c r="M417" s="17">
        <f>SUM(M4:M416)</f>
        <v>1392542526</v>
      </c>
      <c r="N417" s="17">
        <f t="shared" si="17"/>
        <v>1369370376</v>
      </c>
      <c r="O417" s="17">
        <f t="shared" ref="O417:U417" si="18">SUM(O4:O416)</f>
        <v>1421342271</v>
      </c>
      <c r="P417" s="17">
        <f t="shared" si="18"/>
        <v>1485283169</v>
      </c>
      <c r="Q417" s="17">
        <f t="shared" si="18"/>
        <v>1534337721</v>
      </c>
      <c r="R417" s="17">
        <f t="shared" si="18"/>
        <v>1540267793</v>
      </c>
      <c r="S417" s="17">
        <f t="shared" si="18"/>
        <v>1623428955</v>
      </c>
      <c r="T417" s="17">
        <f t="shared" ref="T417" si="19">SUM(T4:T416)</f>
        <v>1752574538.7700002</v>
      </c>
      <c r="U417" s="17">
        <f t="shared" si="18"/>
        <v>1788193274</v>
      </c>
      <c r="V417" s="17">
        <f>SUM(C417:U417)</f>
        <v>24429957100.77</v>
      </c>
      <c r="W417" s="29">
        <f t="shared" si="16"/>
        <v>1</v>
      </c>
      <c r="X417" s="6"/>
      <c r="Y417" s="2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</row>
    <row r="418" spans="1:127" ht="15.75">
      <c r="A418" s="41" t="s">
        <v>1</v>
      </c>
      <c r="B418" s="46"/>
      <c r="C418" s="42" t="s">
        <v>2</v>
      </c>
      <c r="D418" s="43">
        <f>(D417-C417)/C417</f>
        <v>-2.05768712182249E-2</v>
      </c>
      <c r="E418" s="43">
        <f t="shared" ref="E418:J418" si="20">(E417-D417)/D417</f>
        <v>4.0057799914938394E-2</v>
      </c>
      <c r="F418" s="43">
        <f t="shared" si="20"/>
        <v>6.0200154138865918E-3</v>
      </c>
      <c r="G418" s="43">
        <f t="shared" si="20"/>
        <v>3.5674913229118775E-2</v>
      </c>
      <c r="H418" s="43">
        <f t="shared" si="20"/>
        <v>0.1403494889037642</v>
      </c>
      <c r="I418" s="43">
        <f t="shared" si="20"/>
        <v>5.6835208579926744E-2</v>
      </c>
      <c r="J418" s="43">
        <f t="shared" si="20"/>
        <v>6.5506483469593271E-2</v>
      </c>
      <c r="K418" s="43">
        <f t="shared" ref="K418:P418" si="21">(K417-J417)/J417</f>
        <v>7.0169509461982471E-2</v>
      </c>
      <c r="L418" s="54">
        <f t="shared" si="21"/>
        <v>-0.10512301580889015</v>
      </c>
      <c r="M418" s="43">
        <f t="shared" si="21"/>
        <v>0.18632459784966973</v>
      </c>
      <c r="N418" s="43">
        <f t="shared" si="21"/>
        <v>-1.6640174046648828E-2</v>
      </c>
      <c r="O418" s="43">
        <f t="shared" si="21"/>
        <v>3.7953132264926401E-2</v>
      </c>
      <c r="P418" s="43">
        <f t="shared" si="21"/>
        <v>4.4986277622640271E-2</v>
      </c>
      <c r="Q418" s="43">
        <f>(Q417-P417)/P417</f>
        <v>3.3027070543744916E-2</v>
      </c>
      <c r="R418" s="43">
        <f t="shared" ref="R418" si="22">(R417-Q417)/Q417</f>
        <v>3.8649066100878322E-3</v>
      </c>
      <c r="S418" s="43">
        <f t="shared" ref="S418" si="23">(S417-R417)/R417</f>
        <v>5.3991365902695335E-2</v>
      </c>
      <c r="T418" s="43">
        <f t="shared" ref="T418" si="24">(T417-S417)/S417</f>
        <v>7.9551115170297199E-2</v>
      </c>
      <c r="U418" s="43">
        <f t="shared" ref="U418" si="25">(U417-T417)/T417</f>
        <v>2.0323663525887967E-2</v>
      </c>
      <c r="V418" s="43"/>
      <c r="W418" s="44"/>
      <c r="X418" s="6"/>
      <c r="Y418" s="2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</row>
    <row r="419" spans="1:127" ht="16.5" thickBot="1">
      <c r="A419" s="18" t="s">
        <v>505</v>
      </c>
      <c r="B419" s="31"/>
      <c r="C419" s="45">
        <f>COUNTIF(C4:C416,"&gt;0")</f>
        <v>194</v>
      </c>
      <c r="D419" s="45">
        <f t="shared" ref="D419:N419" si="26">COUNTIF(D4:D416,"&gt;0")</f>
        <v>191</v>
      </c>
      <c r="E419" s="45">
        <f t="shared" si="26"/>
        <v>193</v>
      </c>
      <c r="F419" s="45">
        <f t="shared" si="26"/>
        <v>194</v>
      </c>
      <c r="G419" s="45">
        <f t="shared" si="26"/>
        <v>191</v>
      </c>
      <c r="H419" s="45">
        <f t="shared" si="26"/>
        <v>198</v>
      </c>
      <c r="I419" s="45">
        <f t="shared" si="26"/>
        <v>199</v>
      </c>
      <c r="J419" s="45">
        <f t="shared" si="26"/>
        <v>201</v>
      </c>
      <c r="K419" s="45">
        <f t="shared" si="26"/>
        <v>203</v>
      </c>
      <c r="L419" s="55">
        <f>COUNTIF(L4:L416,"&gt;0")</f>
        <v>200</v>
      </c>
      <c r="M419" s="45">
        <f>COUNTIF(M4:M416,"&gt;0")</f>
        <v>198</v>
      </c>
      <c r="N419" s="45">
        <f t="shared" si="26"/>
        <v>203</v>
      </c>
      <c r="O419" s="45">
        <f t="shared" ref="O419:U419" si="27">COUNTIF(O4:O416,"&gt;0")</f>
        <v>200</v>
      </c>
      <c r="P419" s="45">
        <f t="shared" si="27"/>
        <v>200</v>
      </c>
      <c r="Q419" s="45">
        <f t="shared" si="27"/>
        <v>204</v>
      </c>
      <c r="R419" s="45">
        <f t="shared" si="27"/>
        <v>199</v>
      </c>
      <c r="S419" s="45">
        <f t="shared" si="27"/>
        <v>198</v>
      </c>
      <c r="T419" s="45">
        <f t="shared" ref="T419" si="28">COUNTIF(T4:T416,"&gt;0")</f>
        <v>205</v>
      </c>
      <c r="U419" s="45">
        <f t="shared" si="27"/>
        <v>210</v>
      </c>
      <c r="V419" s="19"/>
      <c r="W419" s="40"/>
      <c r="X419" s="6"/>
      <c r="Y419" s="2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</row>
    <row r="420" spans="1:127">
      <c r="A420" s="11"/>
      <c r="B420" s="3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4"/>
    </row>
    <row r="421" spans="1:127" ht="15.75" customHeight="1" thickBot="1">
      <c r="A421" s="57" t="s">
        <v>0</v>
      </c>
      <c r="B421" s="67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9"/>
    </row>
    <row r="422" spans="1:127" ht="15.75" customHeight="1">
      <c r="A422" s="36"/>
      <c r="B422" s="36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56"/>
      <c r="N422" s="56"/>
      <c r="O422" s="56"/>
      <c r="P422" s="56"/>
      <c r="Q422" s="56"/>
      <c r="R422" s="56"/>
      <c r="S422" s="56"/>
      <c r="T422" s="56"/>
      <c r="U422" s="56"/>
      <c r="V422" s="37"/>
      <c r="W422" s="37"/>
    </row>
    <row r="424" spans="1:127">
      <c r="N424" s="35"/>
      <c r="O424" s="35"/>
      <c r="P424" s="35"/>
      <c r="Q424" s="35"/>
      <c r="R424" s="35"/>
      <c r="S424" s="35"/>
      <c r="T424" s="35"/>
      <c r="U424" s="35"/>
    </row>
    <row r="425" spans="1:127">
      <c r="N425" s="38"/>
      <c r="O425" s="38"/>
      <c r="P425" s="38"/>
      <c r="Q425" s="38"/>
      <c r="R425" s="38"/>
      <c r="S425" s="38"/>
      <c r="T425" s="38"/>
      <c r="U425" s="38"/>
    </row>
    <row r="427" spans="1:127">
      <c r="N427" s="35"/>
      <c r="O427" s="35"/>
      <c r="P427" s="35"/>
      <c r="Q427" s="35"/>
      <c r="R427" s="35"/>
      <c r="S427" s="35"/>
      <c r="T427" s="35"/>
      <c r="U427" s="35"/>
    </row>
    <row r="428" spans="1:127">
      <c r="N428" s="38"/>
      <c r="O428" s="38"/>
      <c r="P428" s="38"/>
      <c r="Q428" s="38"/>
      <c r="R428" s="38"/>
      <c r="S428" s="38"/>
      <c r="T428" s="38"/>
      <c r="U428" s="38"/>
    </row>
  </sheetData>
  <mergeCells count="3">
    <mergeCell ref="A1:W1"/>
    <mergeCell ref="A2:W2"/>
    <mergeCell ref="A421:W421"/>
  </mergeCells>
  <printOptions horizontalCentered="1"/>
  <pageMargins left="0.5" right="0.5" top="0.5" bottom="0.5" header="0.3" footer="0.3"/>
  <pageSetup paperSize="5" scale="47" fitToHeight="0" orientation="landscape" r:id="rId1"/>
  <headerFooter>
    <oddFooter>&amp;LOffice of Economic and Demographic Research&amp;CLast Updated: December 2025&amp;RPage &amp;P of &amp;N</oddFooter>
  </headerFooter>
  <ignoredErrors>
    <ignoredError sqref="N417 C417:K41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L40"/>
  <sheetViews>
    <sheetView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D4" sqref="D4"/>
    </sheetView>
  </sheetViews>
  <sheetFormatPr defaultColWidth="9.77734375" defaultRowHeight="15"/>
  <cols>
    <col min="1" max="1" width="52.77734375" style="3" customWidth="1"/>
    <col min="2" max="3" width="12.77734375" style="3" customWidth="1"/>
    <col min="4" max="22" width="11.77734375" style="4" customWidth="1"/>
    <col min="23" max="23" width="12.77734375" style="4" customWidth="1"/>
    <col min="24" max="24" width="8.77734375" style="4" customWidth="1"/>
    <col min="25" max="25" width="9.77734375" style="3" customWidth="1"/>
    <col min="26" max="26" width="9.77734375" style="3"/>
  </cols>
  <sheetData>
    <row r="1" spans="1:142" ht="23.25">
      <c r="A1" s="60" t="s">
        <v>511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2"/>
      <c r="Y1" s="7"/>
      <c r="Z1"/>
    </row>
    <row r="2" spans="1:142" ht="24" thickBot="1">
      <c r="A2" s="63" t="s">
        <v>548</v>
      </c>
      <c r="B2" s="66"/>
      <c r="C2" s="66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5"/>
      <c r="Y2" s="7"/>
      <c r="Z2"/>
    </row>
    <row r="3" spans="1:142" ht="42" customHeight="1" thickBot="1">
      <c r="A3" s="20" t="s">
        <v>528</v>
      </c>
      <c r="B3" s="47" t="s">
        <v>522</v>
      </c>
      <c r="C3" s="47" t="s">
        <v>525</v>
      </c>
      <c r="D3" s="21" t="s">
        <v>489</v>
      </c>
      <c r="E3" s="22" t="s">
        <v>490</v>
      </c>
      <c r="F3" s="22" t="s">
        <v>491</v>
      </c>
      <c r="G3" s="22" t="s">
        <v>492</v>
      </c>
      <c r="H3" s="22" t="s">
        <v>493</v>
      </c>
      <c r="I3" s="22" t="s">
        <v>494</v>
      </c>
      <c r="J3" s="22" t="s">
        <v>495</v>
      </c>
      <c r="K3" s="22" t="s">
        <v>496</v>
      </c>
      <c r="L3" s="22" t="s">
        <v>497</v>
      </c>
      <c r="M3" s="25" t="s">
        <v>498</v>
      </c>
      <c r="N3" s="21" t="s">
        <v>529</v>
      </c>
      <c r="O3" s="21" t="s">
        <v>530</v>
      </c>
      <c r="P3" s="21" t="s">
        <v>535</v>
      </c>
      <c r="Q3" s="21" t="s">
        <v>536</v>
      </c>
      <c r="R3" s="21" t="s">
        <v>538</v>
      </c>
      <c r="S3" s="21" t="s">
        <v>540</v>
      </c>
      <c r="T3" s="21" t="s">
        <v>542</v>
      </c>
      <c r="U3" s="21" t="s">
        <v>545</v>
      </c>
      <c r="V3" s="21" t="s">
        <v>549</v>
      </c>
      <c r="W3" s="23" t="s">
        <v>543</v>
      </c>
      <c r="X3" s="24" t="s">
        <v>69</v>
      </c>
      <c r="Y3" s="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</row>
    <row r="4" spans="1:142">
      <c r="A4" s="10" t="s">
        <v>484</v>
      </c>
      <c r="B4" s="48" t="s">
        <v>523</v>
      </c>
      <c r="C4" s="48" t="s">
        <v>13</v>
      </c>
      <c r="D4" s="13">
        <v>0</v>
      </c>
      <c r="E4" s="13">
        <v>0</v>
      </c>
      <c r="F4" s="13">
        <v>0</v>
      </c>
      <c r="G4" s="13">
        <v>110521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5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27">
        <f>SUM(D4:V4)</f>
        <v>110521</v>
      </c>
      <c r="X4" s="28">
        <f t="shared" ref="X4:X36" si="0">(W4/W$36)</f>
        <v>4.0842048866833546E-5</v>
      </c>
      <c r="Y4" s="9"/>
    </row>
    <row r="5" spans="1:142">
      <c r="A5" s="10" t="s">
        <v>546</v>
      </c>
      <c r="B5" s="48" t="s">
        <v>523</v>
      </c>
      <c r="C5" s="48" t="s">
        <v>42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5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19255116</v>
      </c>
      <c r="V5" s="13">
        <v>0</v>
      </c>
      <c r="W5" s="27">
        <f>SUM(D5:V5)</f>
        <v>19255116</v>
      </c>
      <c r="X5" s="28">
        <f t="shared" si="0"/>
        <v>7.1155562165429965E-3</v>
      </c>
      <c r="Y5" s="9"/>
    </row>
    <row r="6" spans="1:142">
      <c r="A6" s="10" t="s">
        <v>504</v>
      </c>
      <c r="B6" s="48" t="s">
        <v>523</v>
      </c>
      <c r="C6" s="48" t="s">
        <v>524</v>
      </c>
      <c r="D6" s="13">
        <v>0</v>
      </c>
      <c r="E6" s="13">
        <v>0</v>
      </c>
      <c r="F6" s="13">
        <v>0</v>
      </c>
      <c r="G6" s="13">
        <v>55848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5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27">
        <f>SUM(D6:V6)</f>
        <v>55848</v>
      </c>
      <c r="X6" s="28">
        <f t="shared" si="0"/>
        <v>2.0638129813473638E-5</v>
      </c>
      <c r="Y6" s="9"/>
    </row>
    <row r="7" spans="1:142">
      <c r="A7" s="10" t="s">
        <v>526</v>
      </c>
      <c r="B7" s="48" t="s">
        <v>523</v>
      </c>
      <c r="C7" s="48" t="s">
        <v>38</v>
      </c>
      <c r="D7" s="13">
        <v>207089</v>
      </c>
      <c r="E7" s="13">
        <v>232627</v>
      </c>
      <c r="F7" s="13">
        <v>245193</v>
      </c>
      <c r="G7" s="13">
        <v>254773</v>
      </c>
      <c r="H7" s="13">
        <v>292317</v>
      </c>
      <c r="I7" s="13">
        <v>332421</v>
      </c>
      <c r="J7" s="13">
        <v>318300</v>
      </c>
      <c r="K7" s="13">
        <v>0</v>
      </c>
      <c r="L7" s="13">
        <v>343349</v>
      </c>
      <c r="M7" s="15">
        <v>337746</v>
      </c>
      <c r="N7" s="13">
        <v>331586</v>
      </c>
      <c r="O7" s="13">
        <v>349410</v>
      </c>
      <c r="P7" s="13">
        <v>334994</v>
      </c>
      <c r="Q7" s="13">
        <v>359293</v>
      </c>
      <c r="R7" s="13">
        <v>365853</v>
      </c>
      <c r="S7" s="13">
        <v>393658</v>
      </c>
      <c r="T7" s="13">
        <v>415188</v>
      </c>
      <c r="U7" s="13">
        <v>442943</v>
      </c>
      <c r="V7" s="13">
        <v>452000</v>
      </c>
      <c r="W7" s="27">
        <f t="shared" ref="W7:W35" si="1">SUM(D7:V7)</f>
        <v>6008740</v>
      </c>
      <c r="X7" s="28">
        <f t="shared" si="0"/>
        <v>2.2204762235963969E-3</v>
      </c>
      <c r="Y7" s="9"/>
    </row>
    <row r="8" spans="1:142">
      <c r="A8" s="10" t="s">
        <v>487</v>
      </c>
      <c r="B8" s="48" t="s">
        <v>527</v>
      </c>
      <c r="C8" s="48" t="s">
        <v>51</v>
      </c>
      <c r="D8" s="13">
        <v>6349926</v>
      </c>
      <c r="E8" s="13">
        <v>6913639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5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27">
        <f t="shared" si="1"/>
        <v>13263565</v>
      </c>
      <c r="X8" s="28">
        <f t="shared" si="0"/>
        <v>4.9014320344407227E-3</v>
      </c>
      <c r="Y8" s="9"/>
    </row>
    <row r="9" spans="1:142">
      <c r="A9" s="10" t="s">
        <v>515</v>
      </c>
      <c r="B9" s="48" t="s">
        <v>523</v>
      </c>
      <c r="C9" s="48" t="s">
        <v>22</v>
      </c>
      <c r="D9" s="13">
        <v>0</v>
      </c>
      <c r="E9" s="13">
        <v>0</v>
      </c>
      <c r="F9" s="13">
        <v>465606</v>
      </c>
      <c r="G9" s="13">
        <v>568678</v>
      </c>
      <c r="H9" s="13">
        <v>597670</v>
      </c>
      <c r="I9" s="13">
        <v>654121</v>
      </c>
      <c r="J9" s="13">
        <v>663043</v>
      </c>
      <c r="K9" s="13">
        <v>681547</v>
      </c>
      <c r="L9" s="13">
        <v>725914</v>
      </c>
      <c r="M9" s="15">
        <v>686203</v>
      </c>
      <c r="N9" s="13">
        <v>651514</v>
      </c>
      <c r="O9" s="13">
        <v>676097</v>
      </c>
      <c r="P9" s="13">
        <v>712948</v>
      </c>
      <c r="Q9" s="13">
        <v>742145</v>
      </c>
      <c r="R9" s="13">
        <v>724285</v>
      </c>
      <c r="S9" s="13">
        <v>770170</v>
      </c>
      <c r="T9" s="13">
        <v>714384</v>
      </c>
      <c r="U9" s="13">
        <v>731756</v>
      </c>
      <c r="V9" s="13">
        <v>750329</v>
      </c>
      <c r="W9" s="27">
        <f t="shared" si="1"/>
        <v>11516410</v>
      </c>
      <c r="X9" s="28">
        <f t="shared" si="0"/>
        <v>4.2557865020266782E-3</v>
      </c>
      <c r="Y9" s="9"/>
    </row>
    <row r="10" spans="1:142">
      <c r="A10" s="10" t="s">
        <v>499</v>
      </c>
      <c r="B10" s="48" t="s">
        <v>523</v>
      </c>
      <c r="C10" s="48" t="s">
        <v>524</v>
      </c>
      <c r="D10" s="13">
        <v>12280825</v>
      </c>
      <c r="E10" s="13">
        <v>13928099</v>
      </c>
      <c r="F10" s="13">
        <v>16244825</v>
      </c>
      <c r="G10" s="13">
        <v>16860876</v>
      </c>
      <c r="H10" s="13">
        <v>17846641</v>
      </c>
      <c r="I10" s="13">
        <v>0</v>
      </c>
      <c r="J10" s="13">
        <v>0</v>
      </c>
      <c r="K10" s="13">
        <v>20878615</v>
      </c>
      <c r="L10" s="13">
        <v>20658400</v>
      </c>
      <c r="M10" s="15">
        <v>20821987</v>
      </c>
      <c r="N10" s="13">
        <v>22285302</v>
      </c>
      <c r="O10" s="13">
        <v>23414714</v>
      </c>
      <c r="P10" s="13">
        <v>23829628</v>
      </c>
      <c r="Q10" s="13">
        <v>24114041</v>
      </c>
      <c r="R10" s="13">
        <v>25100142</v>
      </c>
      <c r="S10" s="13">
        <v>26598412</v>
      </c>
      <c r="T10" s="13">
        <v>27672943</v>
      </c>
      <c r="U10" s="13">
        <v>29173513</v>
      </c>
      <c r="V10" s="13">
        <v>30665234</v>
      </c>
      <c r="W10" s="27">
        <f t="shared" si="1"/>
        <v>372374197</v>
      </c>
      <c r="X10" s="28">
        <f t="shared" si="0"/>
        <v>0.13760756010732714</v>
      </c>
      <c r="Y10" s="9"/>
    </row>
    <row r="11" spans="1:142">
      <c r="A11" s="10" t="s">
        <v>544</v>
      </c>
      <c r="B11" s="48" t="s">
        <v>523</v>
      </c>
      <c r="C11" s="48" t="s">
        <v>8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5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6446454</v>
      </c>
      <c r="U11" s="13">
        <v>6959610</v>
      </c>
      <c r="V11" s="13">
        <v>7293166</v>
      </c>
      <c r="W11" s="27">
        <f t="shared" si="1"/>
        <v>20699230</v>
      </c>
      <c r="X11" s="28">
        <f t="shared" si="0"/>
        <v>7.6492156528245939E-3</v>
      </c>
      <c r="Y11" s="9"/>
    </row>
    <row r="12" spans="1:142">
      <c r="A12" s="10" t="s">
        <v>485</v>
      </c>
      <c r="B12" s="48" t="s">
        <v>523</v>
      </c>
      <c r="C12" s="48" t="s">
        <v>12</v>
      </c>
      <c r="D12" s="13">
        <v>0</v>
      </c>
      <c r="E12" s="13">
        <v>0</v>
      </c>
      <c r="F12" s="13">
        <v>0</v>
      </c>
      <c r="G12" s="13">
        <v>0</v>
      </c>
      <c r="H12" s="13">
        <v>4461673</v>
      </c>
      <c r="I12" s="13">
        <v>0</v>
      </c>
      <c r="J12" s="13">
        <v>1663617</v>
      </c>
      <c r="K12" s="13">
        <v>0</v>
      </c>
      <c r="L12" s="13">
        <v>0</v>
      </c>
      <c r="M12" s="15">
        <v>0</v>
      </c>
      <c r="N12" s="13">
        <v>0</v>
      </c>
      <c r="O12" s="13">
        <v>0</v>
      </c>
      <c r="P12" s="13">
        <v>0</v>
      </c>
      <c r="Q12" s="13">
        <v>0</v>
      </c>
      <c r="R12" s="13">
        <v>9027404</v>
      </c>
      <c r="S12" s="13">
        <v>6211300</v>
      </c>
      <c r="T12" s="13">
        <v>0</v>
      </c>
      <c r="U12" s="13">
        <v>0</v>
      </c>
      <c r="V12" s="13">
        <v>0</v>
      </c>
      <c r="W12" s="27">
        <f t="shared" si="1"/>
        <v>21363994</v>
      </c>
      <c r="X12" s="28">
        <f t="shared" si="0"/>
        <v>7.8948732543022478E-3</v>
      </c>
      <c r="Y12" s="9"/>
    </row>
    <row r="13" spans="1:142">
      <c r="A13" s="10" t="s">
        <v>503</v>
      </c>
      <c r="B13" s="48" t="s">
        <v>523</v>
      </c>
      <c r="C13" s="48" t="s">
        <v>19</v>
      </c>
      <c r="D13" s="13">
        <v>0</v>
      </c>
      <c r="E13" s="13">
        <v>325769</v>
      </c>
      <c r="F13" s="13">
        <v>532972</v>
      </c>
      <c r="G13" s="13">
        <v>335548</v>
      </c>
      <c r="H13" s="13">
        <v>250274</v>
      </c>
      <c r="I13" s="13">
        <v>227266</v>
      </c>
      <c r="J13" s="13">
        <v>235367</v>
      </c>
      <c r="K13" s="13">
        <v>229804</v>
      </c>
      <c r="L13" s="13">
        <v>231131</v>
      </c>
      <c r="M13" s="15">
        <v>57495</v>
      </c>
      <c r="N13" s="13">
        <v>222887</v>
      </c>
      <c r="O13" s="13">
        <v>257432</v>
      </c>
      <c r="P13" s="13">
        <v>303921</v>
      </c>
      <c r="Q13" s="13">
        <v>308992</v>
      </c>
      <c r="R13" s="13">
        <v>317045</v>
      </c>
      <c r="S13" s="13">
        <v>344273</v>
      </c>
      <c r="T13" s="13">
        <v>751144</v>
      </c>
      <c r="U13" s="13">
        <v>356396</v>
      </c>
      <c r="V13" s="13">
        <v>377210</v>
      </c>
      <c r="W13" s="27">
        <f t="shared" si="1"/>
        <v>5664926</v>
      </c>
      <c r="X13" s="28">
        <f t="shared" si="0"/>
        <v>2.0934228293174682E-3</v>
      </c>
      <c r="Y13" s="9"/>
    </row>
    <row r="14" spans="1:142">
      <c r="A14" s="10" t="s">
        <v>500</v>
      </c>
      <c r="B14" s="48" t="s">
        <v>523</v>
      </c>
      <c r="C14" s="48" t="s">
        <v>17</v>
      </c>
      <c r="D14" s="13">
        <v>30224943</v>
      </c>
      <c r="E14" s="13">
        <v>33147731</v>
      </c>
      <c r="F14" s="13">
        <v>35721600</v>
      </c>
      <c r="G14" s="13">
        <v>35719850</v>
      </c>
      <c r="H14" s="13">
        <v>36416004</v>
      </c>
      <c r="I14" s="13">
        <v>39211690</v>
      </c>
      <c r="J14" s="13">
        <v>41334031</v>
      </c>
      <c r="K14" s="13">
        <v>43134578</v>
      </c>
      <c r="L14" s="13">
        <v>46141252</v>
      </c>
      <c r="M14" s="15">
        <v>48623816</v>
      </c>
      <c r="N14" s="13">
        <v>48755616</v>
      </c>
      <c r="O14" s="13">
        <v>50410216</v>
      </c>
      <c r="P14" s="13">
        <v>51959787</v>
      </c>
      <c r="Q14" s="13">
        <v>54524437</v>
      </c>
      <c r="R14" s="13">
        <v>57186950</v>
      </c>
      <c r="S14" s="13">
        <v>57502522</v>
      </c>
      <c r="T14" s="13">
        <v>60367901</v>
      </c>
      <c r="U14" s="13">
        <v>63597931</v>
      </c>
      <c r="V14" s="13">
        <v>66629235</v>
      </c>
      <c r="W14" s="27">
        <f t="shared" si="1"/>
        <v>900610090</v>
      </c>
      <c r="X14" s="28">
        <f t="shared" si="0"/>
        <v>0.33281241850637761</v>
      </c>
      <c r="Y14" s="9"/>
    </row>
    <row r="15" spans="1:142">
      <c r="A15" s="10" t="s">
        <v>480</v>
      </c>
      <c r="B15" s="48" t="s">
        <v>523</v>
      </c>
      <c r="C15" s="48" t="s">
        <v>524</v>
      </c>
      <c r="D15" s="13">
        <v>5938000</v>
      </c>
      <c r="E15" s="13">
        <v>6477000</v>
      </c>
      <c r="F15" s="13">
        <v>6857000</v>
      </c>
      <c r="G15" s="13">
        <v>6961000</v>
      </c>
      <c r="H15" s="13">
        <v>7105000</v>
      </c>
      <c r="I15" s="13">
        <v>6822000</v>
      </c>
      <c r="J15" s="13">
        <v>6839000</v>
      </c>
      <c r="K15" s="13">
        <v>6897000</v>
      </c>
      <c r="L15" s="13">
        <v>6899000</v>
      </c>
      <c r="M15" s="15">
        <v>7020000</v>
      </c>
      <c r="N15" s="13">
        <v>0</v>
      </c>
      <c r="O15" s="13">
        <v>7447489</v>
      </c>
      <c r="P15" s="13">
        <v>7785724</v>
      </c>
      <c r="Q15" s="13">
        <v>8247124</v>
      </c>
      <c r="R15" s="13">
        <v>8684789</v>
      </c>
      <c r="S15" s="13">
        <v>9195093</v>
      </c>
      <c r="T15" s="13">
        <v>9375019</v>
      </c>
      <c r="U15" s="13">
        <v>9761825</v>
      </c>
      <c r="V15" s="13">
        <v>10496773</v>
      </c>
      <c r="W15" s="27">
        <f t="shared" si="1"/>
        <v>138808836</v>
      </c>
      <c r="X15" s="28">
        <f t="shared" si="0"/>
        <v>5.1295566119201629E-2</v>
      </c>
      <c r="Y15" s="9"/>
    </row>
    <row r="16" spans="1:142">
      <c r="A16" s="10" t="s">
        <v>488</v>
      </c>
      <c r="B16" s="48" t="s">
        <v>523</v>
      </c>
      <c r="C16" s="48" t="s">
        <v>51</v>
      </c>
      <c r="D16" s="13">
        <v>0</v>
      </c>
      <c r="E16" s="13">
        <v>31452</v>
      </c>
      <c r="F16" s="13">
        <v>31278</v>
      </c>
      <c r="G16" s="13">
        <v>17477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5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27">
        <f t="shared" si="1"/>
        <v>80207</v>
      </c>
      <c r="X16" s="28">
        <f t="shared" si="0"/>
        <v>2.9639780796971781E-5</v>
      </c>
      <c r="Y16" s="9"/>
    </row>
    <row r="17" spans="1:25">
      <c r="A17" s="10" t="s">
        <v>517</v>
      </c>
      <c r="B17" s="48" t="s">
        <v>523</v>
      </c>
      <c r="C17" s="48" t="s">
        <v>45</v>
      </c>
      <c r="D17" s="13">
        <v>0</v>
      </c>
      <c r="E17" s="13">
        <v>84022</v>
      </c>
      <c r="F17" s="13">
        <v>516765</v>
      </c>
      <c r="G17" s="13">
        <v>603047</v>
      </c>
      <c r="H17" s="13">
        <v>705935</v>
      </c>
      <c r="I17" s="13">
        <v>814061</v>
      </c>
      <c r="J17" s="13">
        <v>4750891</v>
      </c>
      <c r="K17" s="13">
        <v>7982364</v>
      </c>
      <c r="L17" s="13">
        <v>8259561</v>
      </c>
      <c r="M17" s="15">
        <v>8648563</v>
      </c>
      <c r="N17" s="13">
        <v>8592159</v>
      </c>
      <c r="O17" s="13">
        <v>9369902</v>
      </c>
      <c r="P17" s="13">
        <v>9556501</v>
      </c>
      <c r="Q17" s="13">
        <v>9905815</v>
      </c>
      <c r="R17" s="13">
        <v>10240010</v>
      </c>
      <c r="S17" s="13">
        <v>9275186</v>
      </c>
      <c r="T17" s="13">
        <v>9432042</v>
      </c>
      <c r="U17" s="13">
        <v>9273720</v>
      </c>
      <c r="V17" s="13">
        <v>8937351</v>
      </c>
      <c r="W17" s="27">
        <f t="shared" si="1"/>
        <v>116947895</v>
      </c>
      <c r="X17" s="28">
        <f t="shared" si="0"/>
        <v>4.3217050537574929E-2</v>
      </c>
      <c r="Y17" s="9"/>
    </row>
    <row r="18" spans="1:25">
      <c r="A18" s="10" t="s">
        <v>512</v>
      </c>
      <c r="B18" s="48" t="s">
        <v>523</v>
      </c>
      <c r="C18" s="48" t="s">
        <v>524</v>
      </c>
      <c r="D18" s="13">
        <v>9777946</v>
      </c>
      <c r="E18" s="13">
        <v>10295037</v>
      </c>
      <c r="F18" s="13">
        <v>11194909</v>
      </c>
      <c r="G18" s="13">
        <v>11786152</v>
      </c>
      <c r="H18" s="13">
        <v>12427372</v>
      </c>
      <c r="I18" s="13">
        <v>13274139</v>
      </c>
      <c r="J18" s="13">
        <v>14286646</v>
      </c>
      <c r="K18" s="13">
        <v>15488296</v>
      </c>
      <c r="L18" s="13">
        <v>16499875</v>
      </c>
      <c r="M18" s="15">
        <v>17034262</v>
      </c>
      <c r="N18" s="13">
        <v>17939150</v>
      </c>
      <c r="O18" s="13">
        <v>18427525</v>
      </c>
      <c r="P18" s="13">
        <v>18805550</v>
      </c>
      <c r="Q18" s="13">
        <v>19179185</v>
      </c>
      <c r="R18" s="13">
        <v>19267221</v>
      </c>
      <c r="S18" s="13">
        <v>19445066</v>
      </c>
      <c r="T18" s="13">
        <v>19048818</v>
      </c>
      <c r="U18" s="13">
        <v>19579220</v>
      </c>
      <c r="V18" s="13">
        <v>20518999</v>
      </c>
      <c r="W18" s="27">
        <f t="shared" si="1"/>
        <v>304275368</v>
      </c>
      <c r="X18" s="28">
        <f t="shared" si="0"/>
        <v>0.11244224580694855</v>
      </c>
      <c r="Y18" s="9"/>
    </row>
    <row r="19" spans="1:25">
      <c r="A19" s="10" t="s">
        <v>482</v>
      </c>
      <c r="B19" s="48" t="s">
        <v>523</v>
      </c>
      <c r="C19" s="48" t="s">
        <v>48</v>
      </c>
      <c r="D19" s="13">
        <v>4419939</v>
      </c>
      <c r="E19" s="13">
        <v>4248051</v>
      </c>
      <c r="F19" s="13">
        <v>4363056</v>
      </c>
      <c r="G19" s="13">
        <v>3870993</v>
      </c>
      <c r="H19" s="13">
        <v>4927779</v>
      </c>
      <c r="I19" s="13">
        <v>4256425</v>
      </c>
      <c r="J19" s="13">
        <v>4082669</v>
      </c>
      <c r="K19" s="13">
        <v>4066203</v>
      </c>
      <c r="L19" s="13">
        <v>3778579</v>
      </c>
      <c r="M19" s="15">
        <v>3996866</v>
      </c>
      <c r="N19" s="13">
        <v>3801410</v>
      </c>
      <c r="O19" s="13">
        <v>3940276</v>
      </c>
      <c r="P19" s="13">
        <v>3864741</v>
      </c>
      <c r="Q19" s="13">
        <v>3843027</v>
      </c>
      <c r="R19" s="13">
        <v>3902094</v>
      </c>
      <c r="S19" s="13">
        <v>3856063</v>
      </c>
      <c r="T19" s="13">
        <v>4105049</v>
      </c>
      <c r="U19" s="13">
        <v>4358014</v>
      </c>
      <c r="V19" s="13">
        <v>4797567</v>
      </c>
      <c r="W19" s="27">
        <f t="shared" si="1"/>
        <v>78478801</v>
      </c>
      <c r="X19" s="28">
        <f t="shared" si="0"/>
        <v>2.9001140285126858E-2</v>
      </c>
      <c r="Y19" s="9"/>
    </row>
    <row r="20" spans="1:25">
      <c r="A20" s="10" t="s">
        <v>520</v>
      </c>
      <c r="B20" s="48" t="s">
        <v>527</v>
      </c>
      <c r="C20" s="48" t="s">
        <v>58</v>
      </c>
      <c r="D20" s="13">
        <v>2035983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5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27">
        <f t="shared" si="1"/>
        <v>2035983</v>
      </c>
      <c r="X20" s="28">
        <f t="shared" si="0"/>
        <v>7.523793412839403E-4</v>
      </c>
      <c r="Y20" s="9"/>
    </row>
    <row r="21" spans="1:25">
      <c r="A21" s="10" t="s">
        <v>502</v>
      </c>
      <c r="B21" s="48" t="s">
        <v>523</v>
      </c>
      <c r="C21" s="48" t="s">
        <v>35</v>
      </c>
      <c r="D21" s="13">
        <v>0</v>
      </c>
      <c r="E21" s="13">
        <v>258649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5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27">
        <f t="shared" si="1"/>
        <v>258649</v>
      </c>
      <c r="X21" s="28">
        <f t="shared" si="0"/>
        <v>9.558142884481348E-5</v>
      </c>
      <c r="Y21" s="9"/>
    </row>
    <row r="22" spans="1:25">
      <c r="A22" s="10" t="s">
        <v>481</v>
      </c>
      <c r="B22" s="48" t="s">
        <v>523</v>
      </c>
      <c r="C22" s="48" t="s">
        <v>524</v>
      </c>
      <c r="D22" s="13">
        <v>20314725</v>
      </c>
      <c r="E22" s="13">
        <v>21429486</v>
      </c>
      <c r="F22" s="13">
        <v>0</v>
      </c>
      <c r="G22" s="13">
        <v>21618195</v>
      </c>
      <c r="H22" s="13">
        <v>22600613</v>
      </c>
      <c r="I22" s="13">
        <v>22461500</v>
      </c>
      <c r="J22" s="13">
        <v>22688469</v>
      </c>
      <c r="K22" s="13">
        <v>24444657</v>
      </c>
      <c r="L22" s="13">
        <v>24681042</v>
      </c>
      <c r="M22" s="15">
        <v>25240160</v>
      </c>
      <c r="N22" s="13">
        <v>24488337</v>
      </c>
      <c r="O22" s="13">
        <v>24828436</v>
      </c>
      <c r="P22" s="13">
        <v>26182320</v>
      </c>
      <c r="Q22" s="13">
        <v>25988342</v>
      </c>
      <c r="R22" s="13">
        <v>26794683</v>
      </c>
      <c r="S22" s="13">
        <v>19197386</v>
      </c>
      <c r="T22" s="13">
        <v>21372793</v>
      </c>
      <c r="U22" s="13">
        <v>23251790</v>
      </c>
      <c r="V22" s="13">
        <v>24124002</v>
      </c>
      <c r="W22" s="27">
        <f t="shared" si="1"/>
        <v>421706936</v>
      </c>
      <c r="X22" s="28">
        <f t="shared" si="0"/>
        <v>0.1558380333836524</v>
      </c>
      <c r="Y22" s="9"/>
    </row>
    <row r="23" spans="1:25">
      <c r="A23" s="10" t="s">
        <v>541</v>
      </c>
      <c r="B23" s="48" t="s">
        <v>523</v>
      </c>
      <c r="C23" s="48" t="s">
        <v>57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5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1957283</v>
      </c>
      <c r="T23" s="13">
        <v>0</v>
      </c>
      <c r="U23" s="13">
        <v>0</v>
      </c>
      <c r="V23" s="13">
        <v>0</v>
      </c>
      <c r="W23" s="27">
        <f t="shared" si="1"/>
        <v>1957283</v>
      </c>
      <c r="X23" s="28">
        <f t="shared" si="0"/>
        <v>7.2329645888313137E-4</v>
      </c>
      <c r="Y23" s="9"/>
    </row>
    <row r="24" spans="1:25">
      <c r="A24" s="10" t="s">
        <v>518</v>
      </c>
      <c r="B24" s="48" t="s">
        <v>523</v>
      </c>
      <c r="C24" s="48" t="s">
        <v>57</v>
      </c>
      <c r="D24" s="13">
        <v>31551</v>
      </c>
      <c r="E24" s="13">
        <v>41293</v>
      </c>
      <c r="F24" s="13">
        <v>41477</v>
      </c>
      <c r="G24" s="13">
        <v>47912</v>
      </c>
      <c r="H24" s="13">
        <v>41402</v>
      </c>
      <c r="I24" s="13">
        <v>60194</v>
      </c>
      <c r="J24" s="13">
        <v>39493</v>
      </c>
      <c r="K24" s="13">
        <v>0</v>
      </c>
      <c r="L24" s="13">
        <v>0</v>
      </c>
      <c r="M24" s="15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27">
        <f t="shared" si="1"/>
        <v>303322</v>
      </c>
      <c r="X24" s="28">
        <f t="shared" si="0"/>
        <v>1.1208993717380123E-4</v>
      </c>
      <c r="Y24" s="9"/>
    </row>
    <row r="25" spans="1:25">
      <c r="A25" s="10" t="s">
        <v>486</v>
      </c>
      <c r="B25" s="48" t="s">
        <v>527</v>
      </c>
      <c r="C25" s="48" t="s">
        <v>28</v>
      </c>
      <c r="D25" s="13">
        <v>77696</v>
      </c>
      <c r="E25" s="13">
        <v>80901</v>
      </c>
      <c r="F25" s="13">
        <v>97691</v>
      </c>
      <c r="G25" s="13">
        <v>90157</v>
      </c>
      <c r="H25" s="13">
        <v>23808</v>
      </c>
      <c r="I25" s="13">
        <v>0</v>
      </c>
      <c r="J25" s="13">
        <v>0</v>
      </c>
      <c r="K25" s="13">
        <v>0</v>
      </c>
      <c r="L25" s="13">
        <v>0</v>
      </c>
      <c r="M25" s="15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27">
        <f t="shared" si="1"/>
        <v>370253</v>
      </c>
      <c r="X25" s="28">
        <f t="shared" si="0"/>
        <v>1.3682369069309652E-4</v>
      </c>
      <c r="Y25" s="9"/>
    </row>
    <row r="26" spans="1:25">
      <c r="A26" s="10" t="s">
        <v>534</v>
      </c>
      <c r="B26" s="48" t="s">
        <v>523</v>
      </c>
      <c r="C26" s="48" t="s">
        <v>51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5">
        <v>0</v>
      </c>
      <c r="N26" s="13">
        <v>0</v>
      </c>
      <c r="O26" s="13">
        <v>224451</v>
      </c>
      <c r="P26" s="13">
        <v>197880</v>
      </c>
      <c r="Q26" s="13">
        <v>57795</v>
      </c>
      <c r="R26" s="13">
        <v>142643</v>
      </c>
      <c r="S26" s="13">
        <v>222141</v>
      </c>
      <c r="T26" s="13">
        <v>432165</v>
      </c>
      <c r="U26" s="13">
        <v>714094</v>
      </c>
      <c r="V26" s="13">
        <v>0</v>
      </c>
      <c r="W26" s="27">
        <f t="shared" si="1"/>
        <v>1991169</v>
      </c>
      <c r="X26" s="28">
        <f t="shared" si="0"/>
        <v>7.358187276637389E-4</v>
      </c>
      <c r="Y26" s="9"/>
    </row>
    <row r="27" spans="1:25">
      <c r="A27" s="10" t="s">
        <v>516</v>
      </c>
      <c r="B27" s="48" t="s">
        <v>523</v>
      </c>
      <c r="C27" s="48" t="s">
        <v>51</v>
      </c>
      <c r="D27" s="13">
        <v>5681691</v>
      </c>
      <c r="E27" s="13">
        <v>5966382</v>
      </c>
      <c r="F27" s="13">
        <v>12172419</v>
      </c>
      <c r="G27" s="13">
        <v>23202703</v>
      </c>
      <c r="H27" s="13">
        <v>14340977</v>
      </c>
      <c r="I27" s="13">
        <v>8548504</v>
      </c>
      <c r="J27" s="13">
        <v>7798877</v>
      </c>
      <c r="K27" s="13">
        <v>8709529</v>
      </c>
      <c r="L27" s="13">
        <v>8358535</v>
      </c>
      <c r="M27" s="15">
        <v>8872451</v>
      </c>
      <c r="N27" s="13">
        <v>8954005</v>
      </c>
      <c r="O27" s="13">
        <v>7910632</v>
      </c>
      <c r="P27" s="13">
        <v>7625036</v>
      </c>
      <c r="Q27" s="13">
        <v>7744780</v>
      </c>
      <c r="R27" s="13">
        <v>7722874</v>
      </c>
      <c r="S27" s="13">
        <v>7137794</v>
      </c>
      <c r="T27" s="13">
        <v>8421509</v>
      </c>
      <c r="U27" s="13">
        <v>7486655</v>
      </c>
      <c r="V27" s="13">
        <v>7344675</v>
      </c>
      <c r="W27" s="27">
        <f t="shared" si="1"/>
        <v>174000028</v>
      </c>
      <c r="X27" s="28">
        <f t="shared" si="0"/>
        <v>6.4300156951225609E-2</v>
      </c>
      <c r="Y27" s="9"/>
    </row>
    <row r="28" spans="1:25">
      <c r="A28" s="10" t="s">
        <v>513</v>
      </c>
      <c r="B28" s="48" t="s">
        <v>523</v>
      </c>
      <c r="C28" s="48" t="s">
        <v>524</v>
      </c>
      <c r="D28" s="13">
        <v>1566769</v>
      </c>
      <c r="E28" s="13">
        <v>1471200</v>
      </c>
      <c r="F28" s="13">
        <v>1576384</v>
      </c>
      <c r="G28" s="13">
        <v>1591259</v>
      </c>
      <c r="H28" s="13">
        <v>1849947</v>
      </c>
      <c r="I28" s="13">
        <v>1872170</v>
      </c>
      <c r="J28" s="13">
        <v>1947580</v>
      </c>
      <c r="K28" s="13">
        <v>1995139</v>
      </c>
      <c r="L28" s="13">
        <v>1890790</v>
      </c>
      <c r="M28" s="15">
        <v>1824531</v>
      </c>
      <c r="N28" s="13">
        <v>2209151</v>
      </c>
      <c r="O28" s="13">
        <v>2427450</v>
      </c>
      <c r="P28" s="13">
        <v>2468328</v>
      </c>
      <c r="Q28" s="13">
        <v>2188735</v>
      </c>
      <c r="R28" s="13">
        <v>2871665</v>
      </c>
      <c r="S28" s="13">
        <v>3573392</v>
      </c>
      <c r="T28" s="13">
        <v>4143800</v>
      </c>
      <c r="U28" s="13">
        <v>4549622</v>
      </c>
      <c r="V28" s="13">
        <v>4521384</v>
      </c>
      <c r="W28" s="27">
        <f t="shared" si="1"/>
        <v>46539296</v>
      </c>
      <c r="X28" s="28">
        <f t="shared" si="0"/>
        <v>1.7198181354313034E-2</v>
      </c>
      <c r="Y28" s="9"/>
    </row>
    <row r="29" spans="1:25">
      <c r="A29" s="10" t="s">
        <v>533</v>
      </c>
      <c r="B29" s="48" t="s">
        <v>523</v>
      </c>
      <c r="C29" s="48" t="s">
        <v>28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5">
        <v>0</v>
      </c>
      <c r="N29" s="13">
        <v>92286</v>
      </c>
      <c r="O29" s="13">
        <v>214002</v>
      </c>
      <c r="P29" s="13">
        <v>213110</v>
      </c>
      <c r="Q29" s="13">
        <v>211512</v>
      </c>
      <c r="R29" s="13">
        <v>207550</v>
      </c>
      <c r="S29" s="13">
        <v>309820</v>
      </c>
      <c r="T29" s="13">
        <v>362538</v>
      </c>
      <c r="U29" s="13">
        <v>405790</v>
      </c>
      <c r="V29" s="13">
        <v>462574</v>
      </c>
      <c r="W29" s="27">
        <f t="shared" si="1"/>
        <v>2479182</v>
      </c>
      <c r="X29" s="28">
        <f t="shared" si="0"/>
        <v>9.1615957504704193E-4</v>
      </c>
      <c r="Y29" s="9"/>
    </row>
    <row r="30" spans="1:25">
      <c r="A30" s="10" t="s">
        <v>547</v>
      </c>
      <c r="B30" s="48" t="s">
        <v>523</v>
      </c>
      <c r="C30" s="48" t="s">
        <v>28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5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2918900</v>
      </c>
      <c r="V30" s="13">
        <v>3490537</v>
      </c>
      <c r="W30" s="27">
        <f t="shared" ref="W30" si="2">SUM(D30:V30)</f>
        <v>6409437</v>
      </c>
      <c r="X30" s="28">
        <f t="shared" si="0"/>
        <v>2.3685502226987723E-3</v>
      </c>
      <c r="Y30" s="9"/>
    </row>
    <row r="31" spans="1:25">
      <c r="A31" s="10" t="s">
        <v>483</v>
      </c>
      <c r="B31" s="48" t="s">
        <v>527</v>
      </c>
      <c r="C31" s="48" t="s">
        <v>16</v>
      </c>
      <c r="D31" s="13">
        <v>0</v>
      </c>
      <c r="E31" s="13">
        <v>0</v>
      </c>
      <c r="F31" s="13">
        <v>0</v>
      </c>
      <c r="G31" s="13">
        <v>459840</v>
      </c>
      <c r="H31" s="13">
        <v>607289</v>
      </c>
      <c r="I31" s="13">
        <v>565418</v>
      </c>
      <c r="J31" s="13">
        <v>570125</v>
      </c>
      <c r="K31" s="13">
        <v>557995</v>
      </c>
      <c r="L31" s="13">
        <v>586245</v>
      </c>
      <c r="M31" s="15">
        <v>541591</v>
      </c>
      <c r="N31" s="13">
        <v>586112</v>
      </c>
      <c r="O31" s="13">
        <v>544744</v>
      </c>
      <c r="P31" s="13">
        <v>575347</v>
      </c>
      <c r="Q31" s="13">
        <v>574421</v>
      </c>
      <c r="R31" s="13">
        <v>595528</v>
      </c>
      <c r="S31" s="13">
        <v>593671</v>
      </c>
      <c r="T31" s="13">
        <v>617320</v>
      </c>
      <c r="U31" s="13">
        <v>555514</v>
      </c>
      <c r="V31" s="13">
        <v>388964</v>
      </c>
      <c r="W31" s="27">
        <f t="shared" si="1"/>
        <v>8920124</v>
      </c>
      <c r="X31" s="28">
        <f t="shared" si="0"/>
        <v>3.2963521892329485E-3</v>
      </c>
      <c r="Y31" s="9"/>
    </row>
    <row r="32" spans="1:25">
      <c r="A32" s="10" t="s">
        <v>501</v>
      </c>
      <c r="B32" s="48" t="s">
        <v>527</v>
      </c>
      <c r="C32" s="48" t="s">
        <v>63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186580</v>
      </c>
      <c r="K32" s="13">
        <v>203804</v>
      </c>
      <c r="L32" s="13">
        <v>0</v>
      </c>
      <c r="M32" s="15">
        <v>212919</v>
      </c>
      <c r="N32" s="13">
        <v>252703</v>
      </c>
      <c r="O32" s="13">
        <v>265404</v>
      </c>
      <c r="P32" s="13">
        <v>337909</v>
      </c>
      <c r="Q32" s="13">
        <v>290444</v>
      </c>
      <c r="R32" s="13">
        <v>290529</v>
      </c>
      <c r="S32" s="13">
        <v>308842</v>
      </c>
      <c r="T32" s="13">
        <v>318644</v>
      </c>
      <c r="U32" s="13">
        <v>331973</v>
      </c>
      <c r="V32" s="13">
        <v>339542</v>
      </c>
      <c r="W32" s="27">
        <f t="shared" si="1"/>
        <v>3339293</v>
      </c>
      <c r="X32" s="28">
        <f t="shared" si="0"/>
        <v>1.2340059164020882E-3</v>
      </c>
      <c r="Y32" s="9"/>
    </row>
    <row r="33" spans="1:128">
      <c r="A33" s="10" t="s">
        <v>514</v>
      </c>
      <c r="B33" s="48" t="s">
        <v>523</v>
      </c>
      <c r="C33" s="48" t="s">
        <v>8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5">
        <v>2317418</v>
      </c>
      <c r="N33" s="13">
        <v>2473532</v>
      </c>
      <c r="O33" s="13">
        <v>2655559</v>
      </c>
      <c r="P33" s="13">
        <v>2683319</v>
      </c>
      <c r="Q33" s="13">
        <v>2963429</v>
      </c>
      <c r="R33" s="13">
        <v>3043546</v>
      </c>
      <c r="S33" s="13">
        <v>3113060</v>
      </c>
      <c r="T33" s="13">
        <v>3417835</v>
      </c>
      <c r="U33" s="13">
        <v>3478066</v>
      </c>
      <c r="V33" s="13">
        <v>0</v>
      </c>
      <c r="W33" s="27">
        <f t="shared" si="1"/>
        <v>26145764</v>
      </c>
      <c r="X33" s="28">
        <f t="shared" si="0"/>
        <v>9.6619336682503536E-3</v>
      </c>
      <c r="Y33" s="9"/>
    </row>
    <row r="34" spans="1:128">
      <c r="A34" s="10" t="s">
        <v>521</v>
      </c>
      <c r="B34" s="48" t="s">
        <v>523</v>
      </c>
      <c r="C34" s="48" t="s">
        <v>57</v>
      </c>
      <c r="D34" s="13">
        <v>33939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5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27">
        <f t="shared" si="1"/>
        <v>33939</v>
      </c>
      <c r="X34" s="28">
        <f t="shared" si="0"/>
        <v>1.2541854457446672E-5</v>
      </c>
      <c r="Y34" s="9"/>
    </row>
    <row r="35" spans="1:128" ht="15.75" thickBot="1">
      <c r="A35" s="10" t="s">
        <v>519</v>
      </c>
      <c r="B35" s="49" t="s">
        <v>523</v>
      </c>
      <c r="C35" s="49" t="s">
        <v>57</v>
      </c>
      <c r="D35" s="13">
        <v>0</v>
      </c>
      <c r="E35" s="13">
        <v>0</v>
      </c>
      <c r="F35" s="13">
        <v>0</v>
      </c>
      <c r="G35" s="13">
        <v>0</v>
      </c>
      <c r="H35" s="13">
        <v>24604</v>
      </c>
      <c r="I35" s="13">
        <v>30143</v>
      </c>
      <c r="J35" s="13">
        <v>0</v>
      </c>
      <c r="K35" s="13">
        <v>0</v>
      </c>
      <c r="L35" s="13">
        <v>0</v>
      </c>
      <c r="M35" s="15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27">
        <f t="shared" si="1"/>
        <v>54747</v>
      </c>
      <c r="X35" s="28">
        <f t="shared" si="0"/>
        <v>2.0231265092720263E-5</v>
      </c>
      <c r="Y35" s="9"/>
    </row>
    <row r="36" spans="1:128" ht="15.75">
      <c r="A36" s="16" t="s">
        <v>507</v>
      </c>
      <c r="B36" s="30"/>
      <c r="C36" s="30"/>
      <c r="D36" s="17">
        <f t="shared" ref="D36:V36" si="3">SUM(D4:D35)</f>
        <v>98941022</v>
      </c>
      <c r="E36" s="17">
        <f t="shared" si="3"/>
        <v>104931338</v>
      </c>
      <c r="F36" s="17">
        <f t="shared" si="3"/>
        <v>90061175</v>
      </c>
      <c r="G36" s="17">
        <f t="shared" si="3"/>
        <v>124154829</v>
      </c>
      <c r="H36" s="17">
        <f t="shared" si="3"/>
        <v>124519305</v>
      </c>
      <c r="I36" s="17">
        <f t="shared" si="3"/>
        <v>99130052</v>
      </c>
      <c r="J36" s="17">
        <f t="shared" si="3"/>
        <v>107404688</v>
      </c>
      <c r="K36" s="17">
        <f t="shared" si="3"/>
        <v>135269531</v>
      </c>
      <c r="L36" s="17">
        <f t="shared" si="3"/>
        <v>139053673</v>
      </c>
      <c r="M36" s="26">
        <f t="shared" si="3"/>
        <v>146236008</v>
      </c>
      <c r="N36" s="17">
        <f t="shared" si="3"/>
        <v>141635750</v>
      </c>
      <c r="O36" s="17">
        <f t="shared" si="3"/>
        <v>153363739</v>
      </c>
      <c r="P36" s="17">
        <f t="shared" si="3"/>
        <v>157437043</v>
      </c>
      <c r="Q36" s="17">
        <f t="shared" si="3"/>
        <v>161243517</v>
      </c>
      <c r="R36" s="17">
        <f t="shared" si="3"/>
        <v>176484811</v>
      </c>
      <c r="S36" s="17">
        <f t="shared" ref="S36:U36" si="4">SUM(S4:S35)</f>
        <v>170005132</v>
      </c>
      <c r="T36" s="17">
        <f t="shared" si="4"/>
        <v>177415546</v>
      </c>
      <c r="U36" s="17">
        <f t="shared" si="4"/>
        <v>207182448</v>
      </c>
      <c r="V36" s="17">
        <f t="shared" si="3"/>
        <v>191589542</v>
      </c>
      <c r="W36" s="17">
        <f>SUM(D36:V36)</f>
        <v>2706059149</v>
      </c>
      <c r="X36" s="29">
        <f t="shared" si="0"/>
        <v>1</v>
      </c>
      <c r="Y36" s="6"/>
      <c r="Z36" s="2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ht="15.75">
      <c r="A37" s="41" t="s">
        <v>1</v>
      </c>
      <c r="B37" s="46"/>
      <c r="C37" s="46"/>
      <c r="D37" s="42" t="s">
        <v>2</v>
      </c>
      <c r="E37" s="43">
        <f>(E36-D36)/D36</f>
        <v>6.0544310933032405E-2</v>
      </c>
      <c r="F37" s="43">
        <f t="shared" ref="F37:L37" si="5">(F36-E36)/E36</f>
        <v>-0.14171326968116998</v>
      </c>
      <c r="G37" s="43">
        <f t="shared" si="5"/>
        <v>0.37856106141186813</v>
      </c>
      <c r="H37" s="43">
        <f t="shared" si="5"/>
        <v>2.9356570576888315E-3</v>
      </c>
      <c r="I37" s="43">
        <f t="shared" si="5"/>
        <v>-0.20389812647926359</v>
      </c>
      <c r="J37" s="43">
        <f t="shared" si="5"/>
        <v>8.3472527584268791E-2</v>
      </c>
      <c r="K37" s="43">
        <f t="shared" si="5"/>
        <v>0.259437865505461</v>
      </c>
      <c r="L37" s="43">
        <f t="shared" si="5"/>
        <v>2.7974829010089491E-2</v>
      </c>
      <c r="M37" s="54">
        <f t="shared" ref="M37:R37" si="6">(M36-L36)/L36</f>
        <v>5.1651530269178868E-2</v>
      </c>
      <c r="N37" s="43">
        <f t="shared" si="6"/>
        <v>-3.145776517641264E-2</v>
      </c>
      <c r="O37" s="43">
        <f t="shared" si="6"/>
        <v>8.2803875433991772E-2</v>
      </c>
      <c r="P37" s="43">
        <f t="shared" si="6"/>
        <v>2.6559759344417132E-2</v>
      </c>
      <c r="Q37" s="43">
        <f t="shared" si="6"/>
        <v>2.4177753389334172E-2</v>
      </c>
      <c r="R37" s="43">
        <f t="shared" si="6"/>
        <v>9.4523452995632681E-2</v>
      </c>
      <c r="S37" s="43">
        <f t="shared" ref="S37" si="7">(S36-R36)/R36</f>
        <v>-3.6715221912213172E-2</v>
      </c>
      <c r="T37" s="43">
        <f t="shared" ref="T37" si="8">(T36-S36)/S36</f>
        <v>4.3589354702539218E-2</v>
      </c>
      <c r="U37" s="43">
        <f t="shared" ref="U37" si="9">(U36-T36)/T36</f>
        <v>0.16778068591576523</v>
      </c>
      <c r="V37" s="43">
        <f t="shared" ref="V37" si="10">(V36-U36)/U36</f>
        <v>-7.5261713289535029E-2</v>
      </c>
      <c r="W37" s="43"/>
      <c r="X37" s="44"/>
      <c r="Y37" s="6"/>
      <c r="Z37" s="2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ht="16.5" thickBot="1">
      <c r="A38" s="18" t="s">
        <v>505</v>
      </c>
      <c r="B38" s="31"/>
      <c r="C38" s="31"/>
      <c r="D38" s="45">
        <f t="shared" ref="D38:O38" si="11">COUNTIF(D4:D35,"&gt;0")</f>
        <v>14</v>
      </c>
      <c r="E38" s="45">
        <f t="shared" si="11"/>
        <v>16</v>
      </c>
      <c r="F38" s="45">
        <f t="shared" si="11"/>
        <v>14</v>
      </c>
      <c r="G38" s="45">
        <f t="shared" si="11"/>
        <v>18</v>
      </c>
      <c r="H38" s="45">
        <f t="shared" si="11"/>
        <v>17</v>
      </c>
      <c r="I38" s="45">
        <f t="shared" si="11"/>
        <v>14</v>
      </c>
      <c r="J38" s="45">
        <f t="shared" si="11"/>
        <v>15</v>
      </c>
      <c r="K38" s="45">
        <f t="shared" si="11"/>
        <v>13</v>
      </c>
      <c r="L38" s="45">
        <f t="shared" si="11"/>
        <v>13</v>
      </c>
      <c r="M38" s="55">
        <f>COUNTIF(M4:M35,"&gt;0")</f>
        <v>15</v>
      </c>
      <c r="N38" s="45">
        <f>COUNTIF(N4:N35,"&gt;0")</f>
        <v>15</v>
      </c>
      <c r="O38" s="45">
        <f t="shared" si="11"/>
        <v>17</v>
      </c>
      <c r="P38" s="45">
        <f t="shared" ref="P38:V38" si="12">COUNTIF(P4:P35,"&gt;0")</f>
        <v>17</v>
      </c>
      <c r="Q38" s="45">
        <f t="shared" si="12"/>
        <v>17</v>
      </c>
      <c r="R38" s="45">
        <f t="shared" si="12"/>
        <v>18</v>
      </c>
      <c r="S38" s="45">
        <f t="shared" si="12"/>
        <v>19</v>
      </c>
      <c r="T38" s="45">
        <f t="shared" si="12"/>
        <v>18</v>
      </c>
      <c r="U38" s="45">
        <f t="shared" ref="U38" si="13">COUNTIF(U4:U35,"&gt;0")</f>
        <v>20</v>
      </c>
      <c r="V38" s="45">
        <f t="shared" si="12"/>
        <v>17</v>
      </c>
      <c r="W38" s="19"/>
      <c r="X38" s="40"/>
      <c r="Y38" s="6"/>
      <c r="Z38" s="2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>
      <c r="A39" s="11"/>
      <c r="B39" s="32"/>
      <c r="C39" s="3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4"/>
    </row>
    <row r="40" spans="1:128" ht="15.75" customHeight="1" thickBot="1">
      <c r="A40" s="57" t="s">
        <v>0</v>
      </c>
      <c r="B40" s="67"/>
      <c r="C40" s="6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9"/>
    </row>
  </sheetData>
  <mergeCells count="3">
    <mergeCell ref="A1:X1"/>
    <mergeCell ref="A2:X2"/>
    <mergeCell ref="A40:X40"/>
  </mergeCells>
  <printOptions horizontalCentered="1"/>
  <pageMargins left="0.5" right="0.5" top="0.5" bottom="0.5" header="0.3" footer="0.3"/>
  <pageSetup paperSize="5" scale="42" fitToHeight="0" orientation="landscape" r:id="rId1"/>
  <headerFooter>
    <oddFooter>&amp;L&amp;14Office of Economic and Demographic Research&amp;C&amp;14Last Updated: December 2025&amp;R&amp;14Page &amp;P of &amp;N</oddFooter>
  </headerFooter>
  <ignoredErrors>
    <ignoredError sqref="O36 D36:L36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County Revenues</vt:lpstr>
      <vt:lpstr>Municipal Revenues</vt:lpstr>
      <vt:lpstr>SD Revenues</vt:lpstr>
      <vt:lpstr>'County Revenues'!Print_Area</vt:lpstr>
      <vt:lpstr>'Municipal Revenues'!Print_Area</vt:lpstr>
      <vt:lpstr>'SD Revenues'!Print_Area</vt:lpstr>
      <vt:lpstr>'County Revenues'!Print_Titles</vt:lpstr>
      <vt:lpstr>'Municipal Revenues'!Print_Titles</vt:lpstr>
      <vt:lpstr>'SD Revenues'!Print_Titles</vt:lpstr>
    </vt:vector>
  </TitlesOfParts>
  <Company>Florida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Legislature</dc:creator>
  <cp:lastModifiedBy>O'Cain, Steve</cp:lastModifiedBy>
  <cp:lastPrinted>2025-12-02T17:56:45Z</cp:lastPrinted>
  <dcterms:created xsi:type="dcterms:W3CDTF">2000-08-31T21:26:31Z</dcterms:created>
  <dcterms:modified xsi:type="dcterms:W3CDTF">2025-12-02T17:57:15Z</dcterms:modified>
</cp:coreProperties>
</file>